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Активн" sheetId="10" r:id="rId1"/>
    <sheet name="Реактивн" sheetId="11" r:id="rId2"/>
    <sheet name="Сводная" sheetId="44" r:id="rId3"/>
    <sheet name="Горроща" sheetId="1" r:id="rId4"/>
    <sheet name="Дашки" sheetId="12" r:id="rId5"/>
    <sheet name="Дорожная" sheetId="13" r:id="rId6"/>
    <sheet name="Дягилево" sheetId="14" r:id="rId7"/>
    <sheet name="Заборье" sheetId="15" r:id="rId8"/>
    <sheet name="Лесок" sheetId="24" r:id="rId9"/>
    <sheet name="Лихачево" sheetId="17" r:id="rId10"/>
    <sheet name="Мурмино" sheetId="18" r:id="rId11"/>
    <sheet name="Окружная" sheetId="23" r:id="rId12"/>
    <sheet name="Песочня" sheetId="19" r:id="rId13"/>
    <sheet name="Печатная" sheetId="20" r:id="rId14"/>
    <sheet name="Подвязье" sheetId="21" r:id="rId15"/>
    <sheet name="Поляны" sheetId="22" r:id="rId16"/>
    <sheet name="Разлив" sheetId="25" r:id="rId17"/>
    <sheet name="Рязань" sheetId="26" r:id="rId18"/>
    <sheet name="Солотча" sheetId="27" r:id="rId19"/>
    <sheet name="Строитель" sheetId="28" r:id="rId20"/>
    <sheet name="Театральная" sheetId="29" r:id="rId21"/>
    <sheet name="Элеватор" sheetId="31" r:id="rId22"/>
    <sheet name="Южная" sheetId="34" r:id="rId23"/>
    <sheet name="Ямская" sheetId="35" r:id="rId24"/>
    <sheet name="АРЗ" sheetId="38" r:id="rId25"/>
    <sheet name="ЗТЛ" sheetId="30" r:id="rId26"/>
    <sheet name="ГСКБ" sheetId="41" r:id="rId27"/>
    <sheet name="ТП-804 Оборонэнерго " sheetId="39" r:id="rId28"/>
    <sheet name="ТП-900 Оборонэнерго" sheetId="40" r:id="rId29"/>
    <sheet name="Полимердор" sheetId="36" r:id="rId30"/>
    <sheet name="РНПК" sheetId="37" r:id="rId31"/>
    <sheet name="Рязаньэлеватор" sheetId="33" r:id="rId32"/>
    <sheet name="Доширак" sheetId="42" r:id="rId33"/>
    <sheet name="РПК" sheetId="43" r:id="rId34"/>
    <sheet name="ТП-17, ТП-18" sheetId="45" r:id="rId35"/>
  </sheets>
  <definedNames>
    <definedName name="_xlnm.Print_Area" localSheetId="24">АРЗ!$A$1:$G$147</definedName>
    <definedName name="_xlnm.Print_Area" localSheetId="3">Горроща!$A$1:$G$270</definedName>
    <definedName name="_xlnm.Print_Area" localSheetId="26">ГСКБ!$A$1:$G$41</definedName>
    <definedName name="_xlnm.Print_Area" localSheetId="4">Дашки!$A$1:$G$576</definedName>
    <definedName name="_xlnm.Print_Area" localSheetId="5">Дорожная!$A$1:$G$113</definedName>
    <definedName name="_xlnm.Print_Area" localSheetId="32">Доширак!$A$1:$G$102</definedName>
    <definedName name="_xlnm.Print_Area" localSheetId="6">Дягилево!$A$1:$G$541</definedName>
    <definedName name="_xlnm.Print_Area" localSheetId="7">Заборье!$A$1:$G$113</definedName>
    <definedName name="_xlnm.Print_Area" localSheetId="25">ЗТЛ!$A$1:$G$113</definedName>
    <definedName name="_xlnm.Print_Area" localSheetId="8">Лесок!$A$1:$G$41</definedName>
    <definedName name="_xlnm.Print_Area" localSheetId="9">Лихачево!$A$1:$G$181</definedName>
    <definedName name="_xlnm.Print_Area" localSheetId="10">Мурмино!$A$1:$G$146</definedName>
    <definedName name="_xlnm.Print_Area" localSheetId="11">Окружная!$A$1:$G$40</definedName>
    <definedName name="_xlnm.Print_Area" localSheetId="12">Песочня!$A$1:$G$444</definedName>
    <definedName name="_xlnm.Print_Area" localSheetId="13">Печатная!$A$1:$G$376</definedName>
    <definedName name="_xlnm.Print_Area" localSheetId="14">Подвязье!$A$1:$G$146</definedName>
    <definedName name="_xlnm.Print_Area" localSheetId="29">Полимердор!$A$1:$G$36</definedName>
    <definedName name="_xlnm.Print_Area" localSheetId="15">Поляны!$A$1:$G$40</definedName>
    <definedName name="_xlnm.Print_Area" localSheetId="16">Разлив!$A$1:$G$179</definedName>
    <definedName name="_xlnm.Print_Area" localSheetId="30">РНПК!$A$1:$G$41</definedName>
    <definedName name="_xlnm.Print_Area" localSheetId="33">РПК!$A$1:$G$102</definedName>
    <definedName name="_xlnm.Print_Area" localSheetId="17">Рязань!$A$1:$G$706</definedName>
    <definedName name="_xlnm.Print_Area" localSheetId="31">Рязаньэлеватор!$A$1:$G$41</definedName>
    <definedName name="_xlnm.Print_Area" localSheetId="2">Сводная!$A$1:$G$36</definedName>
    <definedName name="_xlnm.Print_Area" localSheetId="18">Солотча!$A$1:$G$113</definedName>
    <definedName name="_xlnm.Print_Area" localSheetId="19">Строитель!$A$1:$G$113</definedName>
    <definedName name="_xlnm.Print_Area" localSheetId="20">Театральная!$A$1:$G$741</definedName>
    <definedName name="_xlnm.Print_Area" localSheetId="34">'ТП-17, ТП-18'!$A$1:$G$113</definedName>
    <definedName name="_xlnm.Print_Area" localSheetId="27">'ТП-804 Оборонэнерго '!$A$1:$G$113</definedName>
    <definedName name="_xlnm.Print_Area" localSheetId="28">'ТП-900 Оборонэнерго'!$A$1:$G$113</definedName>
    <definedName name="_xlnm.Print_Area" localSheetId="21">Элеватор!$A$1:$G$41</definedName>
    <definedName name="_xlnm.Print_Area" localSheetId="22">Южная!$A$1:$G$113</definedName>
    <definedName name="_xlnm.Print_Area" localSheetId="23">Ямская!$A$1:$G$310</definedName>
  </definedNames>
  <calcPr calcId="124519"/>
</workbook>
</file>

<file path=xl/calcChain.xml><?xml version="1.0" encoding="utf-8"?>
<calcChain xmlns="http://schemas.openxmlformats.org/spreadsheetml/2006/main">
  <c r="F407" i="19"/>
  <c r="E36" i="45" l="1"/>
  <c r="B36"/>
  <c r="E35"/>
  <c r="B35"/>
  <c r="E34"/>
  <c r="B34"/>
  <c r="E36" i="43"/>
  <c r="B36"/>
  <c r="E35"/>
  <c r="B35"/>
  <c r="E34"/>
  <c r="B34"/>
  <c r="E36" i="42"/>
  <c r="B36"/>
  <c r="E35"/>
  <c r="B35"/>
  <c r="E34"/>
  <c r="B34"/>
  <c r="E36" i="33"/>
  <c r="B36"/>
  <c r="E35"/>
  <c r="B35"/>
  <c r="E34"/>
  <c r="B34"/>
  <c r="E36" i="37"/>
  <c r="B36"/>
  <c r="E35"/>
  <c r="B35"/>
  <c r="E34"/>
  <c r="B34"/>
  <c r="E36" i="36"/>
  <c r="B36"/>
  <c r="E35"/>
  <c r="B35"/>
  <c r="E34"/>
  <c r="B34"/>
  <c r="E36" i="40"/>
  <c r="B36"/>
  <c r="E35"/>
  <c r="B35"/>
  <c r="E34"/>
  <c r="B34"/>
  <c r="E36" i="39"/>
  <c r="B36"/>
  <c r="E35"/>
  <c r="B35"/>
  <c r="E34"/>
  <c r="B34"/>
  <c r="E36" i="41"/>
  <c r="B36"/>
  <c r="E35"/>
  <c r="B35"/>
  <c r="E34"/>
  <c r="B34"/>
  <c r="E36" i="30"/>
  <c r="B36"/>
  <c r="E35"/>
  <c r="B35"/>
  <c r="E34"/>
  <c r="B34"/>
  <c r="E36" i="38"/>
  <c r="B36"/>
  <c r="E35"/>
  <c r="B35"/>
  <c r="E34"/>
  <c r="B34"/>
  <c r="E36" i="35"/>
  <c r="B36"/>
  <c r="E35"/>
  <c r="B35"/>
  <c r="E34"/>
  <c r="B34"/>
  <c r="E36" i="34"/>
  <c r="B36"/>
  <c r="E35"/>
  <c r="B35"/>
  <c r="E34"/>
  <c r="B34"/>
  <c r="E36" i="31"/>
  <c r="B36"/>
  <c r="E35"/>
  <c r="B35"/>
  <c r="E34"/>
  <c r="B34"/>
  <c r="E36" i="29"/>
  <c r="B36"/>
  <c r="E35"/>
  <c r="B35"/>
  <c r="E34"/>
  <c r="B34"/>
  <c r="E36" i="28"/>
  <c r="B36"/>
  <c r="E35"/>
  <c r="B35"/>
  <c r="E34"/>
  <c r="B34"/>
  <c r="E36" i="27"/>
  <c r="B36"/>
  <c r="E35"/>
  <c r="B35"/>
  <c r="E34"/>
  <c r="B34"/>
  <c r="E36" i="26"/>
  <c r="B36"/>
  <c r="E35"/>
  <c r="B35"/>
  <c r="E34"/>
  <c r="B34"/>
  <c r="E36" i="25"/>
  <c r="B36"/>
  <c r="E35"/>
  <c r="B35"/>
  <c r="E34"/>
  <c r="B34"/>
  <c r="E36" i="22"/>
  <c r="B36"/>
  <c r="E35"/>
  <c r="B35"/>
  <c r="E34"/>
  <c r="B34"/>
  <c r="E36" i="21"/>
  <c r="B36"/>
  <c r="E35"/>
  <c r="B35"/>
  <c r="E34"/>
  <c r="B34"/>
  <c r="E36" i="20"/>
  <c r="B36"/>
  <c r="E35"/>
  <c r="B35"/>
  <c r="E34"/>
  <c r="B34"/>
  <c r="E36" i="19"/>
  <c r="B36"/>
  <c r="E35"/>
  <c r="B35"/>
  <c r="E34"/>
  <c r="B34"/>
  <c r="E36" i="23"/>
  <c r="B36"/>
  <c r="E35"/>
  <c r="B35"/>
  <c r="E34"/>
  <c r="B34"/>
  <c r="E36" i="18"/>
  <c r="B36"/>
  <c r="E35"/>
  <c r="B35"/>
  <c r="E34"/>
  <c r="B34"/>
  <c r="E36" i="17"/>
  <c r="B36"/>
  <c r="E35"/>
  <c r="B35"/>
  <c r="E34"/>
  <c r="B34"/>
  <c r="E36" i="24"/>
  <c r="B36"/>
  <c r="E35"/>
  <c r="B35"/>
  <c r="E34"/>
  <c r="B34"/>
  <c r="E36" i="15"/>
  <c r="B36"/>
  <c r="E35"/>
  <c r="B35"/>
  <c r="E34"/>
  <c r="B34"/>
  <c r="E36" i="14"/>
  <c r="B36"/>
  <c r="E35"/>
  <c r="B35"/>
  <c r="E34"/>
  <c r="B34"/>
  <c r="E36" i="13"/>
  <c r="B36"/>
  <c r="E35"/>
  <c r="B35"/>
  <c r="E34"/>
  <c r="B34"/>
  <c r="E36" i="12"/>
  <c r="B36"/>
  <c r="E35"/>
  <c r="B35"/>
  <c r="E34"/>
  <c r="B34"/>
  <c r="B36" i="1"/>
  <c r="B34"/>
  <c r="B35"/>
  <c r="FA100" i="11"/>
  <c r="FA28" i="10"/>
  <c r="EZ28"/>
  <c r="B100" i="11" l="1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CY100"/>
  <c r="E35" i="1"/>
  <c r="E36"/>
  <c r="E34"/>
  <c r="F9" i="36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8"/>
  <c r="D3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8"/>
  <c r="F101" i="45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68"/>
  <c r="D68"/>
  <c r="F67"/>
  <c r="D67"/>
  <c r="F66"/>
  <c r="F29" s="1"/>
  <c r="D66"/>
  <c r="F65"/>
  <c r="F28" s="1"/>
  <c r="D65"/>
  <c r="F64"/>
  <c r="F27" s="1"/>
  <c r="D64"/>
  <c r="F63"/>
  <c r="F26" s="1"/>
  <c r="D63"/>
  <c r="F62"/>
  <c r="F25" s="1"/>
  <c r="D62"/>
  <c r="F61"/>
  <c r="F24" s="1"/>
  <c r="D61"/>
  <c r="F60"/>
  <c r="F23" s="1"/>
  <c r="D60"/>
  <c r="F59"/>
  <c r="F22" s="1"/>
  <c r="D59"/>
  <c r="F58"/>
  <c r="F21" s="1"/>
  <c r="D58"/>
  <c r="F57"/>
  <c r="F20" s="1"/>
  <c r="D57"/>
  <c r="F56"/>
  <c r="F19" s="1"/>
  <c r="D56"/>
  <c r="F55"/>
  <c r="F18" s="1"/>
  <c r="D55"/>
  <c r="F54"/>
  <c r="F17" s="1"/>
  <c r="D54"/>
  <c r="F53"/>
  <c r="F16" s="1"/>
  <c r="D53"/>
  <c r="F52"/>
  <c r="F15" s="1"/>
  <c r="D52"/>
  <c r="F51"/>
  <c r="F14" s="1"/>
  <c r="D51"/>
  <c r="F50"/>
  <c r="F13" s="1"/>
  <c r="D50"/>
  <c r="F49"/>
  <c r="F12" s="1"/>
  <c r="D49"/>
  <c r="F48"/>
  <c r="F11" s="1"/>
  <c r="D48"/>
  <c r="F47"/>
  <c r="F10" s="1"/>
  <c r="D47"/>
  <c r="F46"/>
  <c r="F9" s="1"/>
  <c r="D46"/>
  <c r="F45"/>
  <c r="D45"/>
  <c r="D2"/>
  <c r="D39" s="1"/>
  <c r="F30" l="1"/>
  <c r="F31"/>
  <c r="D10"/>
  <c r="D12"/>
  <c r="D14"/>
  <c r="D16"/>
  <c r="D18"/>
  <c r="D20"/>
  <c r="D22"/>
  <c r="D24"/>
  <c r="D26"/>
  <c r="D28"/>
  <c r="D30"/>
  <c r="D9"/>
  <c r="D11"/>
  <c r="D13"/>
  <c r="D15"/>
  <c r="D17"/>
  <c r="D19"/>
  <c r="D21"/>
  <c r="D23"/>
  <c r="D25"/>
  <c r="D27"/>
  <c r="D29"/>
  <c r="D31"/>
  <c r="F69"/>
  <c r="F102"/>
  <c r="D69"/>
  <c r="D102"/>
  <c r="F32" i="36"/>
  <c r="D32"/>
  <c r="F8" i="45"/>
  <c r="F32" s="1"/>
  <c r="D8"/>
  <c r="D72"/>
  <c r="D32" l="1"/>
  <c r="F430" i="19"/>
  <c r="D430"/>
  <c r="F429"/>
  <c r="D429"/>
  <c r="F428"/>
  <c r="D428"/>
  <c r="F427"/>
  <c r="D427"/>
  <c r="F426"/>
  <c r="D426"/>
  <c r="F425"/>
  <c r="D425"/>
  <c r="F424"/>
  <c r="D424"/>
  <c r="F423"/>
  <c r="D423"/>
  <c r="F422"/>
  <c r="D422"/>
  <c r="F421"/>
  <c r="D421"/>
  <c r="F420"/>
  <c r="D420"/>
  <c r="F419"/>
  <c r="D419"/>
  <c r="F418"/>
  <c r="D418"/>
  <c r="F417"/>
  <c r="D417"/>
  <c r="F416"/>
  <c r="D416"/>
  <c r="F415"/>
  <c r="D415"/>
  <c r="F414"/>
  <c r="D414"/>
  <c r="F413"/>
  <c r="D413"/>
  <c r="F412"/>
  <c r="D412"/>
  <c r="F411"/>
  <c r="D411"/>
  <c r="F410"/>
  <c r="D410"/>
  <c r="F409"/>
  <c r="D409"/>
  <c r="F408"/>
  <c r="D408"/>
  <c r="F431"/>
  <c r="D407"/>
  <c r="F397"/>
  <c r="D397"/>
  <c r="F396"/>
  <c r="D396"/>
  <c r="F395"/>
  <c r="D395"/>
  <c r="F394"/>
  <c r="D394"/>
  <c r="F393"/>
  <c r="D393"/>
  <c r="F392"/>
  <c r="D392"/>
  <c r="F391"/>
  <c r="D391"/>
  <c r="F390"/>
  <c r="D390"/>
  <c r="F389"/>
  <c r="D389"/>
  <c r="F388"/>
  <c r="D388"/>
  <c r="F387"/>
  <c r="D387"/>
  <c r="F386"/>
  <c r="D386"/>
  <c r="F385"/>
  <c r="D385"/>
  <c r="F384"/>
  <c r="D384"/>
  <c r="F383"/>
  <c r="D383"/>
  <c r="F382"/>
  <c r="D382"/>
  <c r="F381"/>
  <c r="D381"/>
  <c r="F380"/>
  <c r="D380"/>
  <c r="F379"/>
  <c r="D379"/>
  <c r="F378"/>
  <c r="D378"/>
  <c r="F377"/>
  <c r="D377"/>
  <c r="F376"/>
  <c r="D376"/>
  <c r="F375"/>
  <c r="D375"/>
  <c r="F374"/>
  <c r="D374"/>
  <c r="F364"/>
  <c r="D364"/>
  <c r="F363"/>
  <c r="D363"/>
  <c r="F362"/>
  <c r="D362"/>
  <c r="F361"/>
  <c r="D361"/>
  <c r="F360"/>
  <c r="D360"/>
  <c r="F359"/>
  <c r="D359"/>
  <c r="F358"/>
  <c r="D358"/>
  <c r="F357"/>
  <c r="D357"/>
  <c r="F356"/>
  <c r="D356"/>
  <c r="F355"/>
  <c r="D355"/>
  <c r="F354"/>
  <c r="D354"/>
  <c r="F353"/>
  <c r="D353"/>
  <c r="F352"/>
  <c r="D352"/>
  <c r="F351"/>
  <c r="D351"/>
  <c r="F350"/>
  <c r="D350"/>
  <c r="F349"/>
  <c r="D349"/>
  <c r="F348"/>
  <c r="D348"/>
  <c r="F347"/>
  <c r="D347"/>
  <c r="F346"/>
  <c r="D346"/>
  <c r="F345"/>
  <c r="D345"/>
  <c r="F344"/>
  <c r="D344"/>
  <c r="F343"/>
  <c r="D343"/>
  <c r="F342"/>
  <c r="D342"/>
  <c r="F341"/>
  <c r="D341"/>
  <c r="F331"/>
  <c r="D331"/>
  <c r="F330"/>
  <c r="D330"/>
  <c r="F329"/>
  <c r="D329"/>
  <c r="F328"/>
  <c r="D328"/>
  <c r="F327"/>
  <c r="D327"/>
  <c r="F326"/>
  <c r="D326"/>
  <c r="F325"/>
  <c r="D325"/>
  <c r="F324"/>
  <c r="D324"/>
  <c r="F323"/>
  <c r="D323"/>
  <c r="F322"/>
  <c r="D322"/>
  <c r="F321"/>
  <c r="D321"/>
  <c r="F320"/>
  <c r="D320"/>
  <c r="F319"/>
  <c r="D319"/>
  <c r="F318"/>
  <c r="D318"/>
  <c r="F317"/>
  <c r="D317"/>
  <c r="F316"/>
  <c r="D316"/>
  <c r="F315"/>
  <c r="D315"/>
  <c r="F314"/>
  <c r="D314"/>
  <c r="F313"/>
  <c r="D313"/>
  <c r="F312"/>
  <c r="D312"/>
  <c r="F311"/>
  <c r="D311"/>
  <c r="F310"/>
  <c r="D310"/>
  <c r="F309"/>
  <c r="D309"/>
  <c r="F308"/>
  <c r="D308"/>
  <c r="F298"/>
  <c r="D298"/>
  <c r="F297"/>
  <c r="D297"/>
  <c r="F296"/>
  <c r="D296"/>
  <c r="F295"/>
  <c r="D295"/>
  <c r="F294"/>
  <c r="D294"/>
  <c r="F293"/>
  <c r="D293"/>
  <c r="F292"/>
  <c r="D292"/>
  <c r="F291"/>
  <c r="D291"/>
  <c r="F290"/>
  <c r="D290"/>
  <c r="F289"/>
  <c r="D289"/>
  <c r="F288"/>
  <c r="D288"/>
  <c r="F287"/>
  <c r="D287"/>
  <c r="F286"/>
  <c r="D286"/>
  <c r="F285"/>
  <c r="D285"/>
  <c r="F284"/>
  <c r="D284"/>
  <c r="F283"/>
  <c r="D283"/>
  <c r="F282"/>
  <c r="D282"/>
  <c r="F281"/>
  <c r="D281"/>
  <c r="F280"/>
  <c r="D280"/>
  <c r="F279"/>
  <c r="D279"/>
  <c r="F278"/>
  <c r="D278"/>
  <c r="F277"/>
  <c r="D277"/>
  <c r="F276"/>
  <c r="D276"/>
  <c r="F275"/>
  <c r="F299" s="1"/>
  <c r="D275"/>
  <c r="F265"/>
  <c r="D265"/>
  <c r="F264"/>
  <c r="D264"/>
  <c r="F263"/>
  <c r="D263"/>
  <c r="F262"/>
  <c r="D262"/>
  <c r="F261"/>
  <c r="D261"/>
  <c r="F260"/>
  <c r="D260"/>
  <c r="F259"/>
  <c r="D259"/>
  <c r="F258"/>
  <c r="D258"/>
  <c r="F257"/>
  <c r="D257"/>
  <c r="F256"/>
  <c r="D256"/>
  <c r="F255"/>
  <c r="D255"/>
  <c r="F254"/>
  <c r="D254"/>
  <c r="F253"/>
  <c r="D253"/>
  <c r="F252"/>
  <c r="D252"/>
  <c r="F251"/>
  <c r="D251"/>
  <c r="F250"/>
  <c r="D250"/>
  <c r="F249"/>
  <c r="D249"/>
  <c r="F248"/>
  <c r="D248"/>
  <c r="F247"/>
  <c r="D247"/>
  <c r="F246"/>
  <c r="D246"/>
  <c r="F245"/>
  <c r="D245"/>
  <c r="F244"/>
  <c r="D244"/>
  <c r="F243"/>
  <c r="D243"/>
  <c r="F242"/>
  <c r="F266" s="1"/>
  <c r="D242"/>
  <c r="F232"/>
  <c r="D232"/>
  <c r="F231"/>
  <c r="D231"/>
  <c r="F230"/>
  <c r="D230"/>
  <c r="F229"/>
  <c r="D229"/>
  <c r="F228"/>
  <c r="D228"/>
  <c r="F227"/>
  <c r="D227"/>
  <c r="F226"/>
  <c r="D226"/>
  <c r="F225"/>
  <c r="D225"/>
  <c r="F224"/>
  <c r="D224"/>
  <c r="F223"/>
  <c r="D223"/>
  <c r="F222"/>
  <c r="D222"/>
  <c r="F221"/>
  <c r="D221"/>
  <c r="F220"/>
  <c r="D220"/>
  <c r="F219"/>
  <c r="D219"/>
  <c r="F218"/>
  <c r="D218"/>
  <c r="F217"/>
  <c r="D217"/>
  <c r="F216"/>
  <c r="D216"/>
  <c r="F215"/>
  <c r="D215"/>
  <c r="F214"/>
  <c r="D214"/>
  <c r="F213"/>
  <c r="D213"/>
  <c r="F212"/>
  <c r="D212"/>
  <c r="F211"/>
  <c r="D211"/>
  <c r="F210"/>
  <c r="D210"/>
  <c r="F209"/>
  <c r="F233" s="1"/>
  <c r="D209"/>
  <c r="F199"/>
  <c r="D199"/>
  <c r="F198"/>
  <c r="D198"/>
  <c r="F197"/>
  <c r="D197"/>
  <c r="F196"/>
  <c r="D196"/>
  <c r="F195"/>
  <c r="D195"/>
  <c r="F194"/>
  <c r="D194"/>
  <c r="F193"/>
  <c r="D193"/>
  <c r="F192"/>
  <c r="D192"/>
  <c r="F191"/>
  <c r="D191"/>
  <c r="F190"/>
  <c r="D190"/>
  <c r="F189"/>
  <c r="D189"/>
  <c r="F188"/>
  <c r="D188"/>
  <c r="F187"/>
  <c r="D187"/>
  <c r="F186"/>
  <c r="D186"/>
  <c r="F185"/>
  <c r="D185"/>
  <c r="F184"/>
  <c r="D184"/>
  <c r="F183"/>
  <c r="D183"/>
  <c r="F182"/>
  <c r="D182"/>
  <c r="F181"/>
  <c r="D181"/>
  <c r="F180"/>
  <c r="D180"/>
  <c r="F179"/>
  <c r="D179"/>
  <c r="F178"/>
  <c r="D178"/>
  <c r="F177"/>
  <c r="D177"/>
  <c r="F176"/>
  <c r="F200" s="1"/>
  <c r="D176"/>
  <c r="F166"/>
  <c r="D166"/>
  <c r="F165"/>
  <c r="D165"/>
  <c r="F164"/>
  <c r="D164"/>
  <c r="F163"/>
  <c r="D163"/>
  <c r="F162"/>
  <c r="D162"/>
  <c r="F161"/>
  <c r="D161"/>
  <c r="F160"/>
  <c r="D160"/>
  <c r="F159"/>
  <c r="D159"/>
  <c r="F158"/>
  <c r="D158"/>
  <c r="F157"/>
  <c r="D157"/>
  <c r="F156"/>
  <c r="D156"/>
  <c r="F155"/>
  <c r="D155"/>
  <c r="F154"/>
  <c r="D154"/>
  <c r="F153"/>
  <c r="D153"/>
  <c r="F152"/>
  <c r="D152"/>
  <c r="F151"/>
  <c r="D151"/>
  <c r="F150"/>
  <c r="D150"/>
  <c r="F149"/>
  <c r="D149"/>
  <c r="F148"/>
  <c r="D148"/>
  <c r="F147"/>
  <c r="D147"/>
  <c r="F146"/>
  <c r="D146"/>
  <c r="F145"/>
  <c r="D145"/>
  <c r="F144"/>
  <c r="D144"/>
  <c r="F143"/>
  <c r="D143"/>
  <c r="F133"/>
  <c r="D133"/>
  <c r="F132"/>
  <c r="D132"/>
  <c r="F131"/>
  <c r="D131"/>
  <c r="F130"/>
  <c r="D130"/>
  <c r="F129"/>
  <c r="D129"/>
  <c r="F128"/>
  <c r="D128"/>
  <c r="F127"/>
  <c r="D127"/>
  <c r="F126"/>
  <c r="D126"/>
  <c r="F125"/>
  <c r="D125"/>
  <c r="F124"/>
  <c r="D124"/>
  <c r="F123"/>
  <c r="D123"/>
  <c r="F122"/>
  <c r="D122"/>
  <c r="F121"/>
  <c r="D121"/>
  <c r="F120"/>
  <c r="D120"/>
  <c r="F119"/>
  <c r="D119"/>
  <c r="F118"/>
  <c r="D118"/>
  <c r="F117"/>
  <c r="D117"/>
  <c r="F116"/>
  <c r="D116"/>
  <c r="F115"/>
  <c r="D115"/>
  <c r="F114"/>
  <c r="D114"/>
  <c r="F113"/>
  <c r="D113"/>
  <c r="F112"/>
  <c r="D112"/>
  <c r="F111"/>
  <c r="D111"/>
  <c r="F110"/>
  <c r="F134" s="1"/>
  <c r="D110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F101" s="1"/>
  <c r="D77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F68" s="1"/>
  <c r="D44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D2"/>
  <c r="D32" l="1"/>
  <c r="D68"/>
  <c r="D101"/>
  <c r="D134"/>
  <c r="D167"/>
  <c r="D200"/>
  <c r="D233"/>
  <c r="D266"/>
  <c r="D299"/>
  <c r="D332"/>
  <c r="D431"/>
  <c r="F32"/>
  <c r="D398"/>
  <c r="D365"/>
  <c r="D368"/>
  <c r="D302"/>
  <c r="D269"/>
  <c r="F365"/>
  <c r="F167"/>
  <c r="F332"/>
  <c r="F398"/>
  <c r="D71"/>
  <c r="D137"/>
  <c r="D203"/>
  <c r="D335"/>
  <c r="D401"/>
  <c r="D38"/>
  <c r="D104"/>
  <c r="D170"/>
  <c r="D236"/>
  <c r="EY28" i="10" l="1"/>
  <c r="F201" i="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178"/>
  <c r="EY100" i="10"/>
  <c r="FB100" s="1"/>
  <c r="D234" i="1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D2" i="43"/>
  <c r="D2" i="42"/>
  <c r="D72" s="1"/>
  <c r="D2" i="33"/>
  <c r="D2" i="36"/>
  <c r="D2" i="37" s="1"/>
  <c r="D2" i="39"/>
  <c r="D2" i="40"/>
  <c r="D39" s="1"/>
  <c r="D2" i="41"/>
  <c r="D2" i="30"/>
  <c r="D72" s="1"/>
  <c r="D2" i="38"/>
  <c r="D2" i="35"/>
  <c r="D269" s="1"/>
  <c r="D2" i="34"/>
  <c r="D39" s="1"/>
  <c r="D2" i="31"/>
  <c r="D2" i="29"/>
  <c r="D2" i="28"/>
  <c r="D2" i="27"/>
  <c r="D2" i="26"/>
  <c r="D2" i="25"/>
  <c r="D2" i="23"/>
  <c r="D2" i="22"/>
  <c r="D2" i="21"/>
  <c r="D2" i="20"/>
  <c r="D2" i="18"/>
  <c r="D2" i="17"/>
  <c r="D2" i="24"/>
  <c r="D2" i="15"/>
  <c r="D2" i="14"/>
  <c r="D2" i="13"/>
  <c r="D2" i="12"/>
  <c r="D2" i="1"/>
  <c r="D205" s="1"/>
  <c r="F529" i="14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F562" i="1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72" i="43"/>
  <c r="D39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29" i="42"/>
  <c r="F25"/>
  <c r="F21"/>
  <c r="F17"/>
  <c r="F13"/>
  <c r="F9"/>
  <c r="F31"/>
  <c r="F27"/>
  <c r="F23"/>
  <c r="F19"/>
  <c r="F15"/>
  <c r="F1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30"/>
  <c r="F28"/>
  <c r="F26"/>
  <c r="F24"/>
  <c r="F22"/>
  <c r="F20"/>
  <c r="F18"/>
  <c r="F16"/>
  <c r="F14"/>
  <c r="F12"/>
  <c r="F10"/>
  <c r="F8"/>
  <c r="F31" i="4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101" i="4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30" s="1"/>
  <c r="F66"/>
  <c r="F29" s="1"/>
  <c r="F65"/>
  <c r="F28" s="1"/>
  <c r="F64"/>
  <c r="F27" s="1"/>
  <c r="F63"/>
  <c r="F26" s="1"/>
  <c r="F62"/>
  <c r="F25" s="1"/>
  <c r="F61"/>
  <c r="F24" s="1"/>
  <c r="F60"/>
  <c r="F23" s="1"/>
  <c r="F59"/>
  <c r="F22" s="1"/>
  <c r="F58"/>
  <c r="F21" s="1"/>
  <c r="F57"/>
  <c r="F56"/>
  <c r="F19" s="1"/>
  <c r="F55"/>
  <c r="F18" s="1"/>
  <c r="F54"/>
  <c r="F17" s="1"/>
  <c r="F53"/>
  <c r="F52"/>
  <c r="F15" s="1"/>
  <c r="F51"/>
  <c r="F50"/>
  <c r="F13" s="1"/>
  <c r="F49"/>
  <c r="F48"/>
  <c r="F47"/>
  <c r="F46"/>
  <c r="F9" s="1"/>
  <c r="F45"/>
  <c r="D68"/>
  <c r="D67"/>
  <c r="D66"/>
  <c r="D65"/>
  <c r="D64"/>
  <c r="D63"/>
  <c r="D62"/>
  <c r="D25" s="1"/>
  <c r="D61"/>
  <c r="D60"/>
  <c r="D23" s="1"/>
  <c r="D59"/>
  <c r="D58"/>
  <c r="D57"/>
  <c r="D56"/>
  <c r="D55"/>
  <c r="D54"/>
  <c r="D17" s="1"/>
  <c r="D53"/>
  <c r="D52"/>
  <c r="D51"/>
  <c r="D50"/>
  <c r="D13" s="1"/>
  <c r="D49"/>
  <c r="D48"/>
  <c r="D11" s="1"/>
  <c r="D47"/>
  <c r="D46"/>
  <c r="D45"/>
  <c r="D72"/>
  <c r="D29"/>
  <c r="D24"/>
  <c r="D22"/>
  <c r="F20"/>
  <c r="D20"/>
  <c r="D18"/>
  <c r="F16"/>
  <c r="D16"/>
  <c r="D15"/>
  <c r="F14"/>
  <c r="D14"/>
  <c r="F12"/>
  <c r="D12"/>
  <c r="F11"/>
  <c r="F10"/>
  <c r="D10"/>
  <c r="F8"/>
  <c r="F101" i="39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30" s="1"/>
  <c r="F66"/>
  <c r="F29" s="1"/>
  <c r="F65"/>
  <c r="F64"/>
  <c r="F27" s="1"/>
  <c r="F63"/>
  <c r="F26" s="1"/>
  <c r="F62"/>
  <c r="F25" s="1"/>
  <c r="F61"/>
  <c r="F60"/>
  <c r="F23" s="1"/>
  <c r="F59"/>
  <c r="F58"/>
  <c r="F21" s="1"/>
  <c r="F57"/>
  <c r="F56"/>
  <c r="F19" s="1"/>
  <c r="F55"/>
  <c r="F18" s="1"/>
  <c r="F54"/>
  <c r="F17" s="1"/>
  <c r="F53"/>
  <c r="F52"/>
  <c r="F15" s="1"/>
  <c r="F51"/>
  <c r="F14" s="1"/>
  <c r="F50"/>
  <c r="F49"/>
  <c r="F48"/>
  <c r="F11" s="1"/>
  <c r="F47"/>
  <c r="F46"/>
  <c r="F9" s="1"/>
  <c r="F45"/>
  <c r="D68"/>
  <c r="D67"/>
  <c r="D66"/>
  <c r="D29" s="1"/>
  <c r="D65"/>
  <c r="D64"/>
  <c r="D63"/>
  <c r="D26" s="1"/>
  <c r="D62"/>
  <c r="D61"/>
  <c r="D60"/>
  <c r="D59"/>
  <c r="D58"/>
  <c r="D57"/>
  <c r="D56"/>
  <c r="D55"/>
  <c r="D54"/>
  <c r="D53"/>
  <c r="D52"/>
  <c r="D51"/>
  <c r="D50"/>
  <c r="D49"/>
  <c r="D48"/>
  <c r="D47"/>
  <c r="D46"/>
  <c r="D9" s="1"/>
  <c r="D45"/>
  <c r="D72"/>
  <c r="D39"/>
  <c r="D30"/>
  <c r="F28"/>
  <c r="D28"/>
  <c r="D27"/>
  <c r="D25"/>
  <c r="F24"/>
  <c r="D24"/>
  <c r="F22"/>
  <c r="D22"/>
  <c r="D21"/>
  <c r="F20"/>
  <c r="D20"/>
  <c r="D18"/>
  <c r="D17"/>
  <c r="F16"/>
  <c r="D16"/>
  <c r="D14"/>
  <c r="F13"/>
  <c r="D13"/>
  <c r="F12"/>
  <c r="D12"/>
  <c r="F10"/>
  <c r="D10"/>
  <c r="F8"/>
  <c r="D8"/>
  <c r="F134" i="38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35" s="1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30" s="1"/>
  <c r="F66"/>
  <c r="F29" s="1"/>
  <c r="F65"/>
  <c r="F28" s="1"/>
  <c r="F64"/>
  <c r="F27" s="1"/>
  <c r="F63"/>
  <c r="F26" s="1"/>
  <c r="F62"/>
  <c r="F25" s="1"/>
  <c r="F61"/>
  <c r="F24" s="1"/>
  <c r="F60"/>
  <c r="F23" s="1"/>
  <c r="F59"/>
  <c r="F22" s="1"/>
  <c r="F58"/>
  <c r="F21" s="1"/>
  <c r="F57"/>
  <c r="F20" s="1"/>
  <c r="F56"/>
  <c r="F19" s="1"/>
  <c r="F55"/>
  <c r="F18" s="1"/>
  <c r="F54"/>
  <c r="F17" s="1"/>
  <c r="F53"/>
  <c r="F16" s="1"/>
  <c r="F52"/>
  <c r="F15" s="1"/>
  <c r="F51"/>
  <c r="F14" s="1"/>
  <c r="F50"/>
  <c r="F13" s="1"/>
  <c r="F49"/>
  <c r="F12" s="1"/>
  <c r="F48"/>
  <c r="F11" s="1"/>
  <c r="F47"/>
  <c r="F10" s="1"/>
  <c r="F46"/>
  <c r="F45"/>
  <c r="F8" s="1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105"/>
  <c r="D72"/>
  <c r="D39"/>
  <c r="D31"/>
  <c r="D29"/>
  <c r="D25"/>
  <c r="D23"/>
  <c r="D21"/>
  <c r="D17"/>
  <c r="D15"/>
  <c r="D13"/>
  <c r="D9"/>
  <c r="F31" i="37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298" i="35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99" s="1"/>
  <c r="F275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33" s="1"/>
  <c r="F209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101" s="1"/>
  <c r="F77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299"/>
  <c r="D266"/>
  <c r="D233"/>
  <c r="D170"/>
  <c r="D167"/>
  <c r="D137"/>
  <c r="D134"/>
  <c r="D104"/>
  <c r="D38"/>
  <c r="F101" i="34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67"/>
  <c r="F66"/>
  <c r="F29" s="1"/>
  <c r="F65"/>
  <c r="F64"/>
  <c r="F63"/>
  <c r="F26" s="1"/>
  <c r="F62"/>
  <c r="F25" s="1"/>
  <c r="F61"/>
  <c r="F60"/>
  <c r="F59"/>
  <c r="F22" s="1"/>
  <c r="F58"/>
  <c r="F21" s="1"/>
  <c r="F57"/>
  <c r="F56"/>
  <c r="F55"/>
  <c r="F18" s="1"/>
  <c r="F54"/>
  <c r="F17" s="1"/>
  <c r="F53"/>
  <c r="F52"/>
  <c r="F15" s="1"/>
  <c r="F51"/>
  <c r="F14" s="1"/>
  <c r="F50"/>
  <c r="F49"/>
  <c r="F48"/>
  <c r="F47"/>
  <c r="F10" s="1"/>
  <c r="F46"/>
  <c r="F9" s="1"/>
  <c r="F45"/>
  <c r="D68"/>
  <c r="D67"/>
  <c r="D30" s="1"/>
  <c r="D66"/>
  <c r="D65"/>
  <c r="D64"/>
  <c r="D63"/>
  <c r="D26" s="1"/>
  <c r="D62"/>
  <c r="D61"/>
  <c r="D60"/>
  <c r="D59"/>
  <c r="D58"/>
  <c r="D57"/>
  <c r="D56"/>
  <c r="D55"/>
  <c r="D54"/>
  <c r="D17" s="1"/>
  <c r="D53"/>
  <c r="D52"/>
  <c r="D51"/>
  <c r="D14" s="1"/>
  <c r="D50"/>
  <c r="D49"/>
  <c r="D48"/>
  <c r="D47"/>
  <c r="D46"/>
  <c r="D9" s="1"/>
  <c r="D45"/>
  <c r="F31"/>
  <c r="D31"/>
  <c r="F30"/>
  <c r="F28"/>
  <c r="D28"/>
  <c r="F27"/>
  <c r="D27"/>
  <c r="F24"/>
  <c r="D24"/>
  <c r="F23"/>
  <c r="D23"/>
  <c r="D22"/>
  <c r="F20"/>
  <c r="D20"/>
  <c r="F19"/>
  <c r="D19"/>
  <c r="D18"/>
  <c r="F16"/>
  <c r="D16"/>
  <c r="D15"/>
  <c r="F13"/>
  <c r="D13"/>
  <c r="F12"/>
  <c r="D12"/>
  <c r="F11"/>
  <c r="D11"/>
  <c r="D10"/>
  <c r="F8"/>
  <c r="D8"/>
  <c r="F31" i="33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31" i="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101" i="3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102" s="1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30" s="1"/>
  <c r="F66"/>
  <c r="F29" s="1"/>
  <c r="F65"/>
  <c r="F28" s="1"/>
  <c r="F64"/>
  <c r="F27" s="1"/>
  <c r="F63"/>
  <c r="F62"/>
  <c r="F25" s="1"/>
  <c r="F61"/>
  <c r="F24" s="1"/>
  <c r="F60"/>
  <c r="F23" s="1"/>
  <c r="F59"/>
  <c r="F22" s="1"/>
  <c r="F58"/>
  <c r="F21" s="1"/>
  <c r="F57"/>
  <c r="F20" s="1"/>
  <c r="F56"/>
  <c r="F19" s="1"/>
  <c r="F55"/>
  <c r="F54"/>
  <c r="F17" s="1"/>
  <c r="F53"/>
  <c r="F16" s="1"/>
  <c r="F52"/>
  <c r="F15" s="1"/>
  <c r="F51"/>
  <c r="F14" s="1"/>
  <c r="F50"/>
  <c r="F13" s="1"/>
  <c r="F49"/>
  <c r="F12" s="1"/>
  <c r="F48"/>
  <c r="F11" s="1"/>
  <c r="F47"/>
  <c r="F46"/>
  <c r="F9" s="1"/>
  <c r="F45"/>
  <c r="F8" s="1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39"/>
  <c r="D29"/>
  <c r="D27"/>
  <c r="F26"/>
  <c r="D25"/>
  <c r="D23"/>
  <c r="D21"/>
  <c r="D19"/>
  <c r="F18"/>
  <c r="D17"/>
  <c r="D15"/>
  <c r="D13"/>
  <c r="D11"/>
  <c r="F10"/>
  <c r="D9"/>
  <c r="F727" i="29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D67"/>
  <c r="D66"/>
  <c r="D65"/>
  <c r="D29" s="1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11"/>
  <c r="D15"/>
  <c r="D18"/>
  <c r="D21"/>
  <c r="D22"/>
  <c r="D23"/>
  <c r="D26"/>
  <c r="D27"/>
  <c r="D30"/>
  <c r="D31"/>
  <c r="D71" i="35" l="1"/>
  <c r="D236"/>
  <c r="D39" i="42"/>
  <c r="D203" i="35"/>
  <c r="F32" i="29"/>
  <c r="F69" i="30"/>
  <c r="D9" i="29"/>
  <c r="D13"/>
  <c r="D17"/>
  <c r="D25"/>
  <c r="D12" i="30"/>
  <c r="D16"/>
  <c r="D20"/>
  <c r="D24"/>
  <c r="D28"/>
  <c r="D21" i="34"/>
  <c r="D25"/>
  <c r="D29"/>
  <c r="D102"/>
  <c r="I68" i="35"/>
  <c r="I101"/>
  <c r="I134"/>
  <c r="I167"/>
  <c r="I200"/>
  <c r="I233"/>
  <c r="I266"/>
  <c r="I299"/>
  <c r="D8" i="40"/>
  <c r="D28"/>
  <c r="D11" i="39"/>
  <c r="D32" s="1"/>
  <c r="D23"/>
  <c r="D31"/>
  <c r="D9" i="40"/>
  <c r="D32" s="1"/>
  <c r="D19"/>
  <c r="D21"/>
  <c r="D31"/>
  <c r="D31" i="30"/>
  <c r="D12" i="38"/>
  <c r="D16"/>
  <c r="D20"/>
  <c r="D24"/>
  <c r="D28"/>
  <c r="D15" i="39"/>
  <c r="D19" i="29"/>
  <c r="D10" i="30"/>
  <c r="D14"/>
  <c r="D18"/>
  <c r="D22"/>
  <c r="D26"/>
  <c r="D30"/>
  <c r="D26" i="40"/>
  <c r="D30"/>
  <c r="D27"/>
  <c r="D10" i="38"/>
  <c r="D14"/>
  <c r="D18"/>
  <c r="D22"/>
  <c r="D26"/>
  <c r="D30"/>
  <c r="D11"/>
  <c r="D32" s="1"/>
  <c r="D19"/>
  <c r="D27"/>
  <c r="D19" i="39"/>
  <c r="F167" i="35"/>
  <c r="F69" i="38"/>
  <c r="F102"/>
  <c r="F728" i="29"/>
  <c r="F32" i="34"/>
  <c r="F69"/>
  <c r="F102" i="39"/>
  <c r="F102" i="40"/>
  <c r="F32" i="41"/>
  <c r="F235" i="1"/>
  <c r="D72" i="34"/>
  <c r="I32" i="35"/>
  <c r="D10" i="29"/>
  <c r="D14"/>
  <c r="D12"/>
  <c r="D16"/>
  <c r="D20"/>
  <c r="D24"/>
  <c r="D28"/>
  <c r="F32" i="39"/>
  <c r="F68" i="35"/>
  <c r="F134"/>
  <c r="F200"/>
  <c r="F266"/>
  <c r="D101"/>
  <c r="D200"/>
  <c r="D135" i="38"/>
  <c r="D8" i="29"/>
  <c r="D32" i="41"/>
  <c r="D32" i="34"/>
  <c r="D8" i="38"/>
  <c r="D8" i="30"/>
  <c r="D32" i="31"/>
  <c r="D102" i="40"/>
  <c r="D32" i="33"/>
  <c r="D69" i="40"/>
  <c r="D102" i="39"/>
  <c r="F32" i="43"/>
  <c r="D32"/>
  <c r="D32" i="42"/>
  <c r="F32"/>
  <c r="F69" i="39"/>
  <c r="F32" i="37"/>
  <c r="F32" i="31"/>
  <c r="F32" i="33"/>
  <c r="F32" i="40"/>
  <c r="D69" i="30"/>
  <c r="D102"/>
  <c r="D32" i="37"/>
  <c r="F32" i="30"/>
  <c r="F32" i="35"/>
  <c r="D32"/>
  <c r="D69" i="34"/>
  <c r="D69" i="38"/>
  <c r="D102"/>
  <c r="D69" i="39"/>
  <c r="F102" i="34"/>
  <c r="F69" i="40"/>
  <c r="D68" i="35"/>
  <c r="D533" i="26"/>
  <c r="D599"/>
  <c r="D665"/>
  <c r="D566"/>
  <c r="D632"/>
  <c r="D665" i="29"/>
  <c r="D599"/>
  <c r="D533"/>
  <c r="D698"/>
  <c r="D632"/>
  <c r="D566"/>
  <c r="F9" i="38"/>
  <c r="F32" s="1"/>
  <c r="D235" i="1"/>
  <c r="D728" i="29"/>
  <c r="F695"/>
  <c r="D695"/>
  <c r="F662"/>
  <c r="D662"/>
  <c r="F629"/>
  <c r="D629"/>
  <c r="F596"/>
  <c r="D596"/>
  <c r="F563"/>
  <c r="D563"/>
  <c r="F530"/>
  <c r="D530"/>
  <c r="D500"/>
  <c r="F497"/>
  <c r="D497"/>
  <c r="D467"/>
  <c r="F464"/>
  <c r="D464"/>
  <c r="D434"/>
  <c r="F431"/>
  <c r="D431"/>
  <c r="D401"/>
  <c r="F398"/>
  <c r="D398"/>
  <c r="D368"/>
  <c r="F365"/>
  <c r="D365"/>
  <c r="D335"/>
  <c r="F332"/>
  <c r="D332"/>
  <c r="D302"/>
  <c r="F299"/>
  <c r="D299"/>
  <c r="D269"/>
  <c r="F266"/>
  <c r="D266"/>
  <c r="D236"/>
  <c r="F233"/>
  <c r="D233"/>
  <c r="D203"/>
  <c r="F200"/>
  <c r="D200"/>
  <c r="D170"/>
  <c r="F167"/>
  <c r="D167"/>
  <c r="D137"/>
  <c r="F134"/>
  <c r="D134"/>
  <c r="D104"/>
  <c r="F101"/>
  <c r="D101"/>
  <c r="D71"/>
  <c r="F68"/>
  <c r="D68"/>
  <c r="D38"/>
  <c r="F101" i="28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102" s="1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102" s="1"/>
  <c r="F68"/>
  <c r="F31" s="1"/>
  <c r="F67"/>
  <c r="F66"/>
  <c r="F29" s="1"/>
  <c r="F65"/>
  <c r="F28" s="1"/>
  <c r="F64"/>
  <c r="F63"/>
  <c r="F26" s="1"/>
  <c r="F62"/>
  <c r="F25" s="1"/>
  <c r="F61"/>
  <c r="F60"/>
  <c r="F59"/>
  <c r="F58"/>
  <c r="F57"/>
  <c r="F56"/>
  <c r="F55"/>
  <c r="F54"/>
  <c r="F53"/>
  <c r="F52"/>
  <c r="F51"/>
  <c r="F50"/>
  <c r="F49"/>
  <c r="F48"/>
  <c r="F47"/>
  <c r="F46"/>
  <c r="F45"/>
  <c r="D68"/>
  <c r="D67"/>
  <c r="D30" s="1"/>
  <c r="D66"/>
  <c r="D65"/>
  <c r="D64"/>
  <c r="D63"/>
  <c r="D62"/>
  <c r="D61"/>
  <c r="D24" s="1"/>
  <c r="D60"/>
  <c r="D59"/>
  <c r="D22" s="1"/>
  <c r="D58"/>
  <c r="D57"/>
  <c r="D20" s="1"/>
  <c r="D56"/>
  <c r="D55"/>
  <c r="D18" s="1"/>
  <c r="D54"/>
  <c r="D53"/>
  <c r="D16" s="1"/>
  <c r="D52"/>
  <c r="D51"/>
  <c r="D14" s="1"/>
  <c r="D50"/>
  <c r="D49"/>
  <c r="D12" s="1"/>
  <c r="D48"/>
  <c r="D47"/>
  <c r="D10" s="1"/>
  <c r="D46"/>
  <c r="D45"/>
  <c r="D8" s="1"/>
  <c r="D72"/>
  <c r="D39"/>
  <c r="F30"/>
  <c r="D29"/>
  <c r="F27"/>
  <c r="D26"/>
  <c r="D25"/>
  <c r="F24"/>
  <c r="F23"/>
  <c r="D23"/>
  <c r="F22"/>
  <c r="F21"/>
  <c r="D21"/>
  <c r="F20"/>
  <c r="F19"/>
  <c r="D19"/>
  <c r="F18"/>
  <c r="F17"/>
  <c r="D17"/>
  <c r="F16"/>
  <c r="F15"/>
  <c r="D15"/>
  <c r="F14"/>
  <c r="F13"/>
  <c r="D13"/>
  <c r="F12"/>
  <c r="F11"/>
  <c r="D11"/>
  <c r="F10"/>
  <c r="F9"/>
  <c r="D9"/>
  <c r="F8"/>
  <c r="F101" i="27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66"/>
  <c r="F29" s="1"/>
  <c r="F65"/>
  <c r="F28" s="1"/>
  <c r="F64"/>
  <c r="F27" s="1"/>
  <c r="F63"/>
  <c r="F26" s="1"/>
  <c r="F62"/>
  <c r="F61"/>
  <c r="F24" s="1"/>
  <c r="F60"/>
  <c r="F23" s="1"/>
  <c r="F59"/>
  <c r="F22" s="1"/>
  <c r="F58"/>
  <c r="F21" s="1"/>
  <c r="F57"/>
  <c r="F20" s="1"/>
  <c r="F56"/>
  <c r="F55"/>
  <c r="F18" s="1"/>
  <c r="F54"/>
  <c r="F17" s="1"/>
  <c r="F53"/>
  <c r="F16" s="1"/>
  <c r="F52"/>
  <c r="F15" s="1"/>
  <c r="F51"/>
  <c r="F14" s="1"/>
  <c r="F50"/>
  <c r="F49"/>
  <c r="F12" s="1"/>
  <c r="F48"/>
  <c r="F11" s="1"/>
  <c r="F47"/>
  <c r="F10" s="1"/>
  <c r="F46"/>
  <c r="F9" s="1"/>
  <c r="F45"/>
  <c r="F8" s="1"/>
  <c r="D68"/>
  <c r="D67"/>
  <c r="D66"/>
  <c r="D65"/>
  <c r="D64"/>
  <c r="D27" s="1"/>
  <c r="D63"/>
  <c r="D62"/>
  <c r="D61"/>
  <c r="D60"/>
  <c r="D59"/>
  <c r="D58"/>
  <c r="D57"/>
  <c r="D56"/>
  <c r="D19" s="1"/>
  <c r="D55"/>
  <c r="D54"/>
  <c r="D53"/>
  <c r="D52"/>
  <c r="D51"/>
  <c r="D50"/>
  <c r="D13" s="1"/>
  <c r="D49"/>
  <c r="D48"/>
  <c r="D47"/>
  <c r="D46"/>
  <c r="D45"/>
  <c r="D72"/>
  <c r="D39"/>
  <c r="D31"/>
  <c r="F30"/>
  <c r="D29"/>
  <c r="F25"/>
  <c r="D23"/>
  <c r="D22"/>
  <c r="D21"/>
  <c r="D20"/>
  <c r="F19"/>
  <c r="D15"/>
  <c r="D14"/>
  <c r="F13"/>
  <c r="D11"/>
  <c r="F694" i="26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D67"/>
  <c r="D66"/>
  <c r="D65"/>
  <c r="D29" s="1"/>
  <c r="D64"/>
  <c r="D63"/>
  <c r="D62"/>
  <c r="D61"/>
  <c r="D60"/>
  <c r="D59"/>
  <c r="D58"/>
  <c r="D57"/>
  <c r="D21" s="1"/>
  <c r="D56"/>
  <c r="D55"/>
  <c r="D54"/>
  <c r="D53"/>
  <c r="D52"/>
  <c r="D51"/>
  <c r="D50"/>
  <c r="D49"/>
  <c r="D13" s="1"/>
  <c r="D48"/>
  <c r="D47"/>
  <c r="D46"/>
  <c r="D45"/>
  <c r="D4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9"/>
  <c r="D10"/>
  <c r="D12"/>
  <c r="D14"/>
  <c r="D16"/>
  <c r="D17"/>
  <c r="D18"/>
  <c r="D20"/>
  <c r="D22"/>
  <c r="D24"/>
  <c r="D25"/>
  <c r="D26"/>
  <c r="D28"/>
  <c r="D30"/>
  <c r="D8"/>
  <c r="F695"/>
  <c r="F662"/>
  <c r="D662"/>
  <c r="F629"/>
  <c r="F596"/>
  <c r="D596"/>
  <c r="F563"/>
  <c r="F530"/>
  <c r="D500"/>
  <c r="F497"/>
  <c r="D467"/>
  <c r="F464"/>
  <c r="D464"/>
  <c r="D434"/>
  <c r="F431"/>
  <c r="D401"/>
  <c r="F398"/>
  <c r="D368"/>
  <c r="F365"/>
  <c r="D335"/>
  <c r="D302"/>
  <c r="F299"/>
  <c r="D269"/>
  <c r="D236"/>
  <c r="F233"/>
  <c r="D233"/>
  <c r="D203"/>
  <c r="D170"/>
  <c r="F167"/>
  <c r="D167"/>
  <c r="D137"/>
  <c r="D104"/>
  <c r="F101"/>
  <c r="D71"/>
  <c r="D38"/>
  <c r="F167" i="25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69" s="1"/>
  <c r="F45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168"/>
  <c r="D138"/>
  <c r="D105"/>
  <c r="F102"/>
  <c r="D72"/>
  <c r="D39"/>
  <c r="D31" i="24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1" i="23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134" i="18"/>
  <c r="F133"/>
  <c r="F132"/>
  <c r="F131"/>
  <c r="F130"/>
  <c r="F129"/>
  <c r="F128"/>
  <c r="F127"/>
  <c r="F126"/>
  <c r="F125"/>
  <c r="F124"/>
  <c r="F123"/>
  <c r="F20" s="1"/>
  <c r="F122"/>
  <c r="F121"/>
  <c r="F120"/>
  <c r="F119"/>
  <c r="F16" s="1"/>
  <c r="F118"/>
  <c r="F117"/>
  <c r="F116"/>
  <c r="F115"/>
  <c r="F114"/>
  <c r="F113"/>
  <c r="F112"/>
  <c r="F111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F31" i="2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3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10"/>
  <c r="D9"/>
  <c r="D8"/>
  <c r="D39" i="21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30" s="1"/>
  <c r="F66"/>
  <c r="F29" s="1"/>
  <c r="F65"/>
  <c r="F28" s="1"/>
  <c r="F64"/>
  <c r="F27" s="1"/>
  <c r="F63"/>
  <c r="F26" s="1"/>
  <c r="F62"/>
  <c r="F25" s="1"/>
  <c r="F61"/>
  <c r="F24" s="1"/>
  <c r="F60"/>
  <c r="F23" s="1"/>
  <c r="F59"/>
  <c r="F22" s="1"/>
  <c r="F58"/>
  <c r="F21" s="1"/>
  <c r="F57"/>
  <c r="F20" s="1"/>
  <c r="F56"/>
  <c r="F19" s="1"/>
  <c r="F55"/>
  <c r="F18" s="1"/>
  <c r="F54"/>
  <c r="F17" s="1"/>
  <c r="F53"/>
  <c r="F16" s="1"/>
  <c r="F52"/>
  <c r="F15" s="1"/>
  <c r="F51"/>
  <c r="F14" s="1"/>
  <c r="F50"/>
  <c r="F13" s="1"/>
  <c r="F49"/>
  <c r="F12" s="1"/>
  <c r="F48"/>
  <c r="F11" s="1"/>
  <c r="F47"/>
  <c r="F10" s="1"/>
  <c r="F46"/>
  <c r="F9" s="1"/>
  <c r="F45"/>
  <c r="F8" s="1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105"/>
  <c r="D72"/>
  <c r="F364" i="20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2" s="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F365"/>
  <c r="D335"/>
  <c r="F332"/>
  <c r="D332"/>
  <c r="D302"/>
  <c r="F299"/>
  <c r="D269"/>
  <c r="F266"/>
  <c r="D236"/>
  <c r="F233"/>
  <c r="D203"/>
  <c r="F200"/>
  <c r="D170"/>
  <c r="D137"/>
  <c r="F134"/>
  <c r="D104"/>
  <c r="D71"/>
  <c r="F68"/>
  <c r="D38"/>
  <c r="F101" i="18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67"/>
  <c r="F30" s="1"/>
  <c r="F66"/>
  <c r="F65"/>
  <c r="F64"/>
  <c r="F63"/>
  <c r="F26" s="1"/>
  <c r="F62"/>
  <c r="F61"/>
  <c r="F60"/>
  <c r="F59"/>
  <c r="F22" s="1"/>
  <c r="F58"/>
  <c r="F57"/>
  <c r="F56"/>
  <c r="F55"/>
  <c r="F18" s="1"/>
  <c r="F54"/>
  <c r="F53"/>
  <c r="F52"/>
  <c r="F51"/>
  <c r="F14" s="1"/>
  <c r="F50"/>
  <c r="F49"/>
  <c r="F48"/>
  <c r="F47"/>
  <c r="F10" s="1"/>
  <c r="F46"/>
  <c r="F45"/>
  <c r="D68"/>
  <c r="D31" s="1"/>
  <c r="D67"/>
  <c r="D66"/>
  <c r="D65"/>
  <c r="D64"/>
  <c r="D63"/>
  <c r="D62"/>
  <c r="D61"/>
  <c r="D60"/>
  <c r="D59"/>
  <c r="D58"/>
  <c r="D57"/>
  <c r="D56"/>
  <c r="D19" s="1"/>
  <c r="D55"/>
  <c r="D54"/>
  <c r="D53"/>
  <c r="D52"/>
  <c r="D15" s="1"/>
  <c r="D51"/>
  <c r="D50"/>
  <c r="D49"/>
  <c r="D48"/>
  <c r="D47"/>
  <c r="D69" s="1"/>
  <c r="D46"/>
  <c r="D45"/>
  <c r="F28"/>
  <c r="F24"/>
  <c r="F12"/>
  <c r="F8"/>
  <c r="D29"/>
  <c r="D28"/>
  <c r="D27"/>
  <c r="D25"/>
  <c r="D24"/>
  <c r="D23"/>
  <c r="D21"/>
  <c r="D20"/>
  <c r="D17"/>
  <c r="D16"/>
  <c r="D13"/>
  <c r="D12"/>
  <c r="D11"/>
  <c r="D9"/>
  <c r="D105"/>
  <c r="D102"/>
  <c r="D72"/>
  <c r="D39"/>
  <c r="F167" i="1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68" s="1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30" s="1"/>
  <c r="F66"/>
  <c r="F29" s="1"/>
  <c r="F65"/>
  <c r="F28" s="1"/>
  <c r="F64"/>
  <c r="F27" s="1"/>
  <c r="F63"/>
  <c r="F26" s="1"/>
  <c r="F62"/>
  <c r="F25" s="1"/>
  <c r="F61"/>
  <c r="F24" s="1"/>
  <c r="F60"/>
  <c r="F23" s="1"/>
  <c r="F59"/>
  <c r="F22" s="1"/>
  <c r="F58"/>
  <c r="F21" s="1"/>
  <c r="F57"/>
  <c r="F20" s="1"/>
  <c r="F56"/>
  <c r="F19" s="1"/>
  <c r="F55"/>
  <c r="F18" s="1"/>
  <c r="F54"/>
  <c r="F17" s="1"/>
  <c r="F53"/>
  <c r="F16" s="1"/>
  <c r="F52"/>
  <c r="F15" s="1"/>
  <c r="F51"/>
  <c r="F14" s="1"/>
  <c r="F50"/>
  <c r="F13" s="1"/>
  <c r="F49"/>
  <c r="F12" s="1"/>
  <c r="F48"/>
  <c r="F11" s="1"/>
  <c r="F47"/>
  <c r="F10" s="1"/>
  <c r="F46"/>
  <c r="F9" s="1"/>
  <c r="F45"/>
  <c r="F8" s="1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138"/>
  <c r="D105"/>
  <c r="D72"/>
  <c r="D39"/>
  <c r="F101" i="15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66"/>
  <c r="F65"/>
  <c r="F64"/>
  <c r="F27" s="1"/>
  <c r="F63"/>
  <c r="F62"/>
  <c r="F25" s="1"/>
  <c r="F61"/>
  <c r="F60"/>
  <c r="F23" s="1"/>
  <c r="F59"/>
  <c r="F58"/>
  <c r="F21" s="1"/>
  <c r="F57"/>
  <c r="F56"/>
  <c r="F19" s="1"/>
  <c r="F55"/>
  <c r="F54"/>
  <c r="F17" s="1"/>
  <c r="F53"/>
  <c r="F52"/>
  <c r="F15" s="1"/>
  <c r="F51"/>
  <c r="F50"/>
  <c r="F49"/>
  <c r="F48"/>
  <c r="F47"/>
  <c r="F46"/>
  <c r="F45"/>
  <c r="D68"/>
  <c r="D67"/>
  <c r="D66"/>
  <c r="D65"/>
  <c r="D64"/>
  <c r="D63"/>
  <c r="D62"/>
  <c r="D61"/>
  <c r="D60"/>
  <c r="D59"/>
  <c r="D58"/>
  <c r="D57"/>
  <c r="D56"/>
  <c r="D19" s="1"/>
  <c r="D55"/>
  <c r="D54"/>
  <c r="D53"/>
  <c r="D52"/>
  <c r="D15" s="1"/>
  <c r="D51"/>
  <c r="D50"/>
  <c r="D49"/>
  <c r="D48"/>
  <c r="D47"/>
  <c r="D46"/>
  <c r="D45"/>
  <c r="F102"/>
  <c r="D72"/>
  <c r="D39"/>
  <c r="F30"/>
  <c r="F29"/>
  <c r="F28"/>
  <c r="F26"/>
  <c r="F24"/>
  <c r="F22"/>
  <c r="D21"/>
  <c r="F20"/>
  <c r="F18"/>
  <c r="D17"/>
  <c r="F16"/>
  <c r="F14"/>
  <c r="F13"/>
  <c r="F12"/>
  <c r="D12"/>
  <c r="F11"/>
  <c r="F10"/>
  <c r="F9"/>
  <c r="F8"/>
  <c r="F496" i="14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97" s="1"/>
  <c r="F473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65" s="1"/>
  <c r="F341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99" s="1"/>
  <c r="F275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66" s="1"/>
  <c r="F242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67" s="1"/>
  <c r="F143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34" s="1"/>
  <c r="F110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F67"/>
  <c r="F66"/>
  <c r="F30" s="1"/>
  <c r="F65"/>
  <c r="F29" s="1"/>
  <c r="F64"/>
  <c r="F28" s="1"/>
  <c r="F63"/>
  <c r="F27" s="1"/>
  <c r="F62"/>
  <c r="F61"/>
  <c r="F25" s="1"/>
  <c r="F60"/>
  <c r="F59"/>
  <c r="F23" s="1"/>
  <c r="F58"/>
  <c r="F57"/>
  <c r="F21" s="1"/>
  <c r="F56"/>
  <c r="F55"/>
  <c r="F19" s="1"/>
  <c r="F54"/>
  <c r="F53"/>
  <c r="F17" s="1"/>
  <c r="F52"/>
  <c r="F51"/>
  <c r="F50"/>
  <c r="F49"/>
  <c r="F48"/>
  <c r="F47"/>
  <c r="F46"/>
  <c r="F45"/>
  <c r="F9" s="1"/>
  <c r="F44"/>
  <c r="D67"/>
  <c r="D66"/>
  <c r="D65"/>
  <c r="D64"/>
  <c r="D63"/>
  <c r="D62"/>
  <c r="D61"/>
  <c r="D60"/>
  <c r="D59"/>
  <c r="D58"/>
  <c r="D57"/>
  <c r="D56"/>
  <c r="D55"/>
  <c r="D54"/>
  <c r="D53"/>
  <c r="D52"/>
  <c r="D51"/>
  <c r="D15" s="1"/>
  <c r="D50"/>
  <c r="D49"/>
  <c r="D48"/>
  <c r="D47"/>
  <c r="D46"/>
  <c r="D45"/>
  <c r="D44"/>
  <c r="F31"/>
  <c r="F26"/>
  <c r="D26"/>
  <c r="F24"/>
  <c r="F22"/>
  <c r="D22"/>
  <c r="F20"/>
  <c r="D19"/>
  <c r="F18"/>
  <c r="D18"/>
  <c r="F16"/>
  <c r="F15"/>
  <c r="F14"/>
  <c r="D14"/>
  <c r="F13"/>
  <c r="F12"/>
  <c r="F11"/>
  <c r="F10"/>
  <c r="D10"/>
  <c r="F8"/>
  <c r="F530"/>
  <c r="D530"/>
  <c r="D500"/>
  <c r="D467"/>
  <c r="F464"/>
  <c r="D434"/>
  <c r="F431"/>
  <c r="D431"/>
  <c r="D401"/>
  <c r="F398"/>
  <c r="D398"/>
  <c r="D368"/>
  <c r="D335"/>
  <c r="F332"/>
  <c r="D332"/>
  <c r="D302"/>
  <c r="D269"/>
  <c r="D266"/>
  <c r="D236"/>
  <c r="F233"/>
  <c r="D203"/>
  <c r="F200"/>
  <c r="D200"/>
  <c r="D170"/>
  <c r="D137"/>
  <c r="D134"/>
  <c r="D104"/>
  <c r="F101"/>
  <c r="D71"/>
  <c r="D38"/>
  <c r="F101" i="13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F68"/>
  <c r="F31" s="1"/>
  <c r="F67"/>
  <c r="F66"/>
  <c r="F29" s="1"/>
  <c r="F65"/>
  <c r="F64"/>
  <c r="F27" s="1"/>
  <c r="F63"/>
  <c r="F62"/>
  <c r="F25" s="1"/>
  <c r="F61"/>
  <c r="F60"/>
  <c r="F23" s="1"/>
  <c r="F59"/>
  <c r="F58"/>
  <c r="F21" s="1"/>
  <c r="F57"/>
  <c r="F20" s="1"/>
  <c r="F56"/>
  <c r="F19" s="1"/>
  <c r="F55"/>
  <c r="F54"/>
  <c r="F17" s="1"/>
  <c r="F53"/>
  <c r="F52"/>
  <c r="F15" s="1"/>
  <c r="F51"/>
  <c r="F14" s="1"/>
  <c r="F50"/>
  <c r="F13" s="1"/>
  <c r="F49"/>
  <c r="F12" s="1"/>
  <c r="F48"/>
  <c r="F11" s="1"/>
  <c r="F47"/>
  <c r="F10" s="1"/>
  <c r="F46"/>
  <c r="F9" s="1"/>
  <c r="F45"/>
  <c r="F8" s="1"/>
  <c r="D68"/>
  <c r="D31" s="1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15"/>
  <c r="F16"/>
  <c r="F18"/>
  <c r="F22"/>
  <c r="F24"/>
  <c r="F26"/>
  <c r="D27"/>
  <c r="F28"/>
  <c r="F30"/>
  <c r="D72"/>
  <c r="D39"/>
  <c r="F496" i="12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97" s="1"/>
  <c r="F475"/>
  <c r="F474"/>
  <c r="F473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31" s="1"/>
  <c r="F409"/>
  <c r="F408"/>
  <c r="F407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98" s="1"/>
  <c r="F376"/>
  <c r="F375"/>
  <c r="F374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32" s="1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99" s="1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44"/>
  <c r="F243"/>
  <c r="F242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44"/>
  <c r="D243"/>
  <c r="D242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33" s="1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33" s="1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F67"/>
  <c r="F31" s="1"/>
  <c r="F66"/>
  <c r="F65"/>
  <c r="F29" s="1"/>
  <c r="F64"/>
  <c r="F28" s="1"/>
  <c r="F63"/>
  <c r="F27" s="1"/>
  <c r="F62"/>
  <c r="F61"/>
  <c r="F25" s="1"/>
  <c r="F60"/>
  <c r="F24" s="1"/>
  <c r="F59"/>
  <c r="F23" s="1"/>
  <c r="F58"/>
  <c r="F57"/>
  <c r="F21" s="1"/>
  <c r="F56"/>
  <c r="F20" s="1"/>
  <c r="F55"/>
  <c r="F19" s="1"/>
  <c r="F54"/>
  <c r="F53"/>
  <c r="F17" s="1"/>
  <c r="F52"/>
  <c r="F16" s="1"/>
  <c r="F51"/>
  <c r="F15" s="1"/>
  <c r="F50"/>
  <c r="F49"/>
  <c r="F13" s="1"/>
  <c r="F48"/>
  <c r="F12" s="1"/>
  <c r="F47"/>
  <c r="F11" s="1"/>
  <c r="F46"/>
  <c r="F10" s="1"/>
  <c r="F45"/>
  <c r="F9" s="1"/>
  <c r="F44"/>
  <c r="F8" s="1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533"/>
  <c r="D500"/>
  <c r="D467"/>
  <c r="D434"/>
  <c r="D401"/>
  <c r="D368"/>
  <c r="D335"/>
  <c r="D302"/>
  <c r="D269"/>
  <c r="D236"/>
  <c r="F563"/>
  <c r="D563"/>
  <c r="F530"/>
  <c r="D530"/>
  <c r="D497"/>
  <c r="F464"/>
  <c r="F365"/>
  <c r="D365"/>
  <c r="F266"/>
  <c r="D203"/>
  <c r="D170"/>
  <c r="D137"/>
  <c r="D104"/>
  <c r="D71"/>
  <c r="D38"/>
  <c r="D245" i="1"/>
  <c r="F245"/>
  <c r="D246"/>
  <c r="F246"/>
  <c r="D247"/>
  <c r="F247"/>
  <c r="D248"/>
  <c r="F248"/>
  <c r="D249"/>
  <c r="F249"/>
  <c r="D250"/>
  <c r="F250"/>
  <c r="D251"/>
  <c r="F251"/>
  <c r="D252"/>
  <c r="F252"/>
  <c r="D253"/>
  <c r="F253"/>
  <c r="D254"/>
  <c r="F254"/>
  <c r="D255"/>
  <c r="F255"/>
  <c r="D256"/>
  <c r="F256"/>
  <c r="D257"/>
  <c r="F257"/>
  <c r="D258"/>
  <c r="F258"/>
  <c r="D259"/>
  <c r="F259"/>
  <c r="D260"/>
  <c r="F260"/>
  <c r="D261"/>
  <c r="F261"/>
  <c r="D262"/>
  <c r="F262"/>
  <c r="D263"/>
  <c r="F263"/>
  <c r="D264"/>
  <c r="F264"/>
  <c r="D265"/>
  <c r="F265"/>
  <c r="D266"/>
  <c r="F266"/>
  <c r="D267"/>
  <c r="F267"/>
  <c r="F244"/>
  <c r="D2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F144"/>
  <c r="D144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11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78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F45"/>
  <c r="F8" s="1"/>
  <c r="D45"/>
  <c r="D238"/>
  <c r="D172"/>
  <c r="D138"/>
  <c r="D105"/>
  <c r="D72"/>
  <c r="EZ100" i="11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EX28" i="10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F202" i="1"/>
  <c r="D202"/>
  <c r="D39"/>
  <c r="F32" i="21" l="1"/>
  <c r="F102"/>
  <c r="F14" i="12"/>
  <c r="F18"/>
  <c r="F22"/>
  <c r="F26"/>
  <c r="F30"/>
  <c r="FB100" i="11"/>
  <c r="F69" i="28"/>
  <c r="D10" i="12"/>
  <c r="D14"/>
  <c r="D18"/>
  <c r="D22"/>
  <c r="D26"/>
  <c r="D30"/>
  <c r="D12" i="13"/>
  <c r="D16"/>
  <c r="D20"/>
  <c r="D24"/>
  <c r="D28"/>
  <c r="D8" i="14"/>
  <c r="D12"/>
  <c r="D16"/>
  <c r="D20"/>
  <c r="D24"/>
  <c r="D28"/>
  <c r="D101"/>
  <c r="D14" i="15"/>
  <c r="D18"/>
  <c r="D22"/>
  <c r="D26"/>
  <c r="D30"/>
  <c r="D12" i="17"/>
  <c r="D16"/>
  <c r="D20"/>
  <c r="D24"/>
  <c r="D28"/>
  <c r="D9" i="21"/>
  <c r="D13"/>
  <c r="D17"/>
  <c r="D21"/>
  <c r="D25"/>
  <c r="D29"/>
  <c r="D10" i="27"/>
  <c r="D18"/>
  <c r="D26"/>
  <c r="D30"/>
  <c r="D32" i="29"/>
  <c r="D13" i="12"/>
  <c r="D17"/>
  <c r="D21"/>
  <c r="D25"/>
  <c r="D29"/>
  <c r="D23" i="14"/>
  <c r="D27"/>
  <c r="D31"/>
  <c r="D9" i="15"/>
  <c r="D32" s="1"/>
  <c r="D13"/>
  <c r="D25"/>
  <c r="D29"/>
  <c r="D11" i="17"/>
  <c r="D15"/>
  <c r="D19"/>
  <c r="D23"/>
  <c r="D27"/>
  <c r="D31"/>
  <c r="D69" i="21"/>
  <c r="D12"/>
  <c r="D16"/>
  <c r="D20"/>
  <c r="D24"/>
  <c r="D28"/>
  <c r="D9" i="27"/>
  <c r="D17"/>
  <c r="D25"/>
  <c r="D28" i="28"/>
  <c r="FB28" i="10"/>
  <c r="D69" i="17"/>
  <c r="D16" i="27"/>
  <c r="D12" i="12"/>
  <c r="D16"/>
  <c r="D20"/>
  <c r="D24"/>
  <c r="D28"/>
  <c r="D101"/>
  <c r="D167"/>
  <c r="D10" i="13"/>
  <c r="D14"/>
  <c r="D18"/>
  <c r="D22"/>
  <c r="D26"/>
  <c r="D30"/>
  <c r="D30" i="14"/>
  <c r="D8" i="15"/>
  <c r="D16"/>
  <c r="D20"/>
  <c r="D24"/>
  <c r="D28"/>
  <c r="D10" i="17"/>
  <c r="D14"/>
  <c r="D18"/>
  <c r="D22"/>
  <c r="D26"/>
  <c r="D30"/>
  <c r="D102"/>
  <c r="D11" i="21"/>
  <c r="D15"/>
  <c r="D19"/>
  <c r="D23"/>
  <c r="D27"/>
  <c r="D31"/>
  <c r="D8" i="27"/>
  <c r="D12"/>
  <c r="D24"/>
  <c r="D28"/>
  <c r="D27" i="28"/>
  <c r="D31"/>
  <c r="D23" i="13"/>
  <c r="D11"/>
  <c r="D11" i="14"/>
  <c r="D10" i="15"/>
  <c r="D31"/>
  <c r="D10" i="18"/>
  <c r="D14"/>
  <c r="D18"/>
  <c r="D22"/>
  <c r="D26"/>
  <c r="D30"/>
  <c r="D31" i="26"/>
  <c r="D27"/>
  <c r="D23"/>
  <c r="D19"/>
  <c r="D15"/>
  <c r="D11"/>
  <c r="D11" i="12"/>
  <c r="D15"/>
  <c r="D19"/>
  <c r="D23"/>
  <c r="D27"/>
  <c r="D31"/>
  <c r="D9" i="13"/>
  <c r="D13"/>
  <c r="D17"/>
  <c r="D21"/>
  <c r="D25"/>
  <c r="D29"/>
  <c r="D25" i="14"/>
  <c r="D29"/>
  <c r="D11" i="15"/>
  <c r="D23"/>
  <c r="D27"/>
  <c r="D9" i="17"/>
  <c r="D13"/>
  <c r="D17"/>
  <c r="D21"/>
  <c r="D25"/>
  <c r="D29"/>
  <c r="D10" i="21"/>
  <c r="D14"/>
  <c r="D18"/>
  <c r="D22"/>
  <c r="D26"/>
  <c r="D30"/>
  <c r="D19" i="13"/>
  <c r="F102" i="1"/>
  <c r="F268"/>
  <c r="F31"/>
  <c r="F27"/>
  <c r="F23"/>
  <c r="F19"/>
  <c r="F15"/>
  <c r="F11"/>
  <c r="F29"/>
  <c r="F25"/>
  <c r="F21"/>
  <c r="F17"/>
  <c r="F13"/>
  <c r="F9"/>
  <c r="D135"/>
  <c r="F135"/>
  <c r="F168"/>
  <c r="D695" i="26"/>
  <c r="D168" i="1"/>
  <c r="D200" i="12"/>
  <c r="D266"/>
  <c r="D299"/>
  <c r="D332"/>
  <c r="D398"/>
  <c r="D431"/>
  <c r="D464"/>
  <c r="D9" i="14"/>
  <c r="D13"/>
  <c r="D17"/>
  <c r="D21"/>
  <c r="D102" i="21"/>
  <c r="F69" i="15"/>
  <c r="F102" i="17"/>
  <c r="F135" i="21"/>
  <c r="F135" i="25"/>
  <c r="F32" i="14"/>
  <c r="F69" i="18"/>
  <c r="F102"/>
  <c r="F135" i="17"/>
  <c r="F101" i="20"/>
  <c r="F167"/>
  <c r="F32" i="28"/>
  <c r="D431" i="26"/>
  <c r="D8" i="18"/>
  <c r="D101" i="20"/>
  <c r="D167"/>
  <c r="D233"/>
  <c r="D266"/>
  <c r="D299"/>
  <c r="D365"/>
  <c r="D68" i="26"/>
  <c r="D266"/>
  <c r="D332"/>
  <c r="D102" i="27"/>
  <c r="D135" i="18"/>
  <c r="D563" i="26"/>
  <c r="D629"/>
  <c r="D32" i="30"/>
  <c r="D365" i="14"/>
  <c r="D464"/>
  <c r="D101" i="26"/>
  <c r="D200"/>
  <c r="D365"/>
  <c r="D497"/>
  <c r="D102" i="1"/>
  <c r="D497" i="14"/>
  <c r="D69" i="25"/>
  <c r="D135"/>
  <c r="D134" i="26"/>
  <c r="D299"/>
  <c r="D398"/>
  <c r="D102" i="15"/>
  <c r="D268" i="1"/>
  <c r="D102" i="25"/>
  <c r="D168"/>
  <c r="D32" i="20"/>
  <c r="D68"/>
  <c r="D134"/>
  <c r="D200"/>
  <c r="D32" i="28"/>
  <c r="D8" i="12"/>
  <c r="D32" i="26"/>
  <c r="D135" i="17"/>
  <c r="D168"/>
  <c r="D8"/>
  <c r="D32" i="27"/>
  <c r="D8" i="13"/>
  <c r="D32" s="1"/>
  <c r="D8" i="21"/>
  <c r="D135"/>
  <c r="D68" i="14"/>
  <c r="D167"/>
  <c r="D233"/>
  <c r="D299"/>
  <c r="D32" i="22"/>
  <c r="D32" i="23"/>
  <c r="F32" i="24"/>
  <c r="D32"/>
  <c r="F32" i="25"/>
  <c r="D32"/>
  <c r="F68" i="26"/>
  <c r="F134"/>
  <c r="F200"/>
  <c r="F266"/>
  <c r="F332"/>
  <c r="F102" i="27"/>
  <c r="F69" i="1"/>
  <c r="F101" i="12"/>
  <c r="F134"/>
  <c r="F68" i="14"/>
  <c r="F9" i="18"/>
  <c r="F11"/>
  <c r="F13"/>
  <c r="F15"/>
  <c r="F17"/>
  <c r="F19"/>
  <c r="F21"/>
  <c r="F23"/>
  <c r="F25"/>
  <c r="F27"/>
  <c r="F29"/>
  <c r="F31"/>
  <c r="F32" i="27"/>
  <c r="F32" i="13"/>
  <c r="F32" i="15"/>
  <c r="F69" i="27"/>
  <c r="F32" i="12"/>
  <c r="F69" i="17"/>
  <c r="F32"/>
  <c r="F135" i="18"/>
  <c r="F69" i="21"/>
  <c r="F32" i="22"/>
  <c r="F32" i="23"/>
  <c r="F32" i="26"/>
  <c r="D134" i="12"/>
  <c r="D69" i="28"/>
  <c r="D69" i="27"/>
  <c r="D69" i="15"/>
  <c r="F30" i="1"/>
  <c r="F28"/>
  <c r="F26"/>
  <c r="F24"/>
  <c r="F22"/>
  <c r="F20"/>
  <c r="F18"/>
  <c r="F16"/>
  <c r="F14"/>
  <c r="F12"/>
  <c r="F10"/>
  <c r="F167" i="12"/>
  <c r="F102" i="13"/>
  <c r="D68" i="12"/>
  <c r="D8" i="1"/>
  <c r="D31"/>
  <c r="D29"/>
  <c r="D27"/>
  <c r="D25"/>
  <c r="D23"/>
  <c r="D21"/>
  <c r="D19"/>
  <c r="D17"/>
  <c r="D15"/>
  <c r="D13"/>
  <c r="D11"/>
  <c r="D9"/>
  <c r="D30"/>
  <c r="D28"/>
  <c r="D26"/>
  <c r="D24"/>
  <c r="D22"/>
  <c r="D20"/>
  <c r="D18"/>
  <c r="D16"/>
  <c r="D14"/>
  <c r="D12"/>
  <c r="D10"/>
  <c r="D69" i="13"/>
  <c r="D102"/>
  <c r="D69" i="1"/>
  <c r="F68" i="12"/>
  <c r="F200"/>
  <c r="F69" i="13"/>
  <c r="D9" i="12"/>
  <c r="D530" i="26"/>
  <c r="F32" i="18" l="1"/>
  <c r="D32"/>
  <c r="D32" i="12"/>
  <c r="D32" i="14"/>
  <c r="D32" i="17"/>
  <c r="D32" i="21"/>
  <c r="F32" i="1"/>
  <c r="D32"/>
</calcChain>
</file>

<file path=xl/comments1.xml><?xml version="1.0" encoding="utf-8"?>
<comments xmlns="http://schemas.openxmlformats.org/spreadsheetml/2006/main">
  <authors>
    <author>Автор</author>
  </authors>
  <commentList>
    <comment ref="D271" authorId="0">
      <text>
        <r>
          <rPr>
            <b/>
            <sz val="8"/>
            <color indexed="81"/>
            <rFont val="Tahoma"/>
            <family val="2"/>
            <charset val="204"/>
          </rPr>
          <t>пока по док.АИИС - от ПС Лихачево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пока по док.АИИС - от ПС Лихачево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<sst xmlns="http://schemas.openxmlformats.org/spreadsheetml/2006/main" count="15939" uniqueCount="624">
  <si>
    <t>Сводная 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</si>
  <si>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</si>
  <si>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</si>
  <si>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</si>
  <si>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</si>
  <si>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</si>
  <si>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</si>
  <si>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</si>
  <si>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</si>
  <si>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</si>
  <si>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</si>
  <si>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</si>
  <si>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</si>
  <si>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</si>
  <si>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</si>
  <si>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</si>
  <si>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</si>
  <si>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</si>
  <si>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</si>
  <si>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</si>
  <si>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</si>
  <si>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</si>
  <si>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</si>
  <si>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</si>
  <si>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</si>
  <si>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</si>
  <si>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</si>
  <si>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</si>
  <si>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</si>
  <si>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</si>
  <si>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</si>
  <si>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</si>
  <si>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</si>
  <si>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</si>
  <si>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</si>
  <si>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</si>
  <si>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</si>
  <si>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</si>
  <si>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</si>
  <si>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</si>
  <si>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</si>
  <si>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</si>
  <si>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</si>
  <si>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</si>
  <si>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</si>
  <si>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</si>
  <si>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</si>
  <si>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</si>
  <si>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</si>
  <si>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</si>
  <si>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</si>
  <si>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</si>
  <si>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</si>
  <si>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</si>
  <si>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</si>
  <si>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</si>
  <si>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</si>
  <si>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</si>
  <si>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</si>
  <si>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</si>
  <si>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</si>
  <si>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</si>
  <si>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</si>
  <si>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</si>
  <si>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</si>
  <si>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</si>
  <si>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</si>
  <si>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</si>
  <si>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</si>
  <si>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</si>
  <si>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</si>
  <si>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</si>
  <si>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</si>
  <si>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</si>
  <si>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</si>
  <si>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</si>
  <si>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Главный инженер</t>
  </si>
  <si>
    <t>ПС Горроща</t>
  </si>
  <si>
    <t>A сут</t>
  </si>
  <si>
    <t>R сут</t>
  </si>
  <si>
    <t>Ведомость результатов замера активной и реактивной мощности</t>
  </si>
  <si>
    <t xml:space="preserve"> за</t>
  </si>
  <si>
    <t>ПС Горроща ф.15 - РП-47 яч.7</t>
  </si>
  <si>
    <t>ПС Горроща ф.24 - РП-47 яч.14</t>
  </si>
  <si>
    <t>ПС Горроща ф.31 - РП-43 яч.14</t>
  </si>
  <si>
    <t>ПС Горроща ф.32 - РП-56 яч.13</t>
  </si>
  <si>
    <t>ПС Горроща ф.34 - ТП-469 яч.6</t>
  </si>
  <si>
    <t>Почасовая потребляемая мощность</t>
  </si>
  <si>
    <t>активная (МВт)</t>
  </si>
  <si>
    <t>реактивная (МВАр)</t>
  </si>
  <si>
    <t>ПС Горроща ф.42 - РП-56 яч.5</t>
  </si>
  <si>
    <t>Ф20а ПС Ямская РП-6 яч9(Ф20б ПС Ямская РП-6 яч9)</t>
  </si>
  <si>
    <t>Ф2а ПС Ямская РП-6 яч21(Ф2б ПС Ямская РП-6 яч21)</t>
  </si>
  <si>
    <t>Ф5а ПС Ямская РП-6 яч28(Ф5б ПС Ямская РП-6 яч28)</t>
  </si>
  <si>
    <t>Ф11 ПС Ямская ТП-653 яч1</t>
  </si>
  <si>
    <t>Ф26 ПС Ямская ТП-251 яч11</t>
  </si>
  <si>
    <t>Ф22 ПС Ямская РП-27 яч4</t>
  </si>
  <si>
    <t>Ф29 ПС Ямская РП-27 яч12</t>
  </si>
  <si>
    <t>Ф31 ПС Горроща РП-43 Яч 14</t>
  </si>
  <si>
    <t>Ф41 ПС Горроща РП-43 Яч 22</t>
  </si>
  <si>
    <t>Ф31 ПС Дягилево РП-48 яч15</t>
  </si>
  <si>
    <t>Ф42 ПС Дягилево РП-48 яч 12</t>
  </si>
  <si>
    <t>Ф30 ПС Дягилево РП-13 яч 7</t>
  </si>
  <si>
    <t>Ф43 ПС Дягилево РП-13 яч14</t>
  </si>
  <si>
    <t>Ф8б ПС Дягилево РП-30 яч9</t>
  </si>
  <si>
    <t>Ф41 ПС Театральная РП-24 яч8</t>
  </si>
  <si>
    <t>Ф42 ПС Театральная ТП-506 яч1</t>
  </si>
  <si>
    <t>Ф39 ПС Театральная ТП-540 яч1</t>
  </si>
  <si>
    <t>Ф49 ПС Театральная ТП-ГКНС</t>
  </si>
  <si>
    <t>Ф3 РП Дорожная КТП-206</t>
  </si>
  <si>
    <t>Ф3 РП Дорожная КТП-207</t>
  </si>
  <si>
    <t>Ф1 ПС Подвязье КТП-986</t>
  </si>
  <si>
    <t>Ф1 ПС Подвязье КТП-985</t>
  </si>
  <si>
    <t>Ф1 ПС Подвязье КТП-984</t>
  </si>
  <si>
    <t>ТП-1038-1056</t>
  </si>
  <si>
    <t>РП-34 Ф6 оп.25 (ПС Окружная Ф5) КТП-983</t>
  </si>
  <si>
    <t xml:space="preserve"> ТП-1040-1039</t>
  </si>
  <si>
    <t xml:space="preserve"> ТП-1041</t>
  </si>
  <si>
    <t>Т-1 ПС Песочня РП-Песочня яч 1</t>
  </si>
  <si>
    <t>Т-2 ПС Песочня РП-Песчня яч 28</t>
  </si>
  <si>
    <t>Ф3 ПС Песочня КТП-201</t>
  </si>
  <si>
    <t>Ф4 ПС Песочня КТП-202</t>
  </si>
  <si>
    <t>Ф11 ПС Песочня КТП-549</t>
  </si>
  <si>
    <t>Ф11 ПС Песочня оп.5 КТП-546</t>
  </si>
  <si>
    <t>КТП-203-204 Ф4 ПС Песочня</t>
  </si>
  <si>
    <t>Ф6 ПС Песочня КТП-547</t>
  </si>
  <si>
    <t>Ф11 ПС Песочня РУ0,4кв яч 1 Т-1</t>
  </si>
  <si>
    <t>Ф6 ПС Песочня РУ0,4кв яч 5 Т-2</t>
  </si>
  <si>
    <t>Ф47 ПС Лихачево РП-21 яч5</t>
  </si>
  <si>
    <t>Ф25 ПС Лихачево РП-21 яч24</t>
  </si>
  <si>
    <t>Ф9 ПС Лихачево РП-41 яч 4</t>
  </si>
  <si>
    <t>Ф6 ПС Лихачево РП-41 яч 11</t>
  </si>
  <si>
    <t>Ф7 ПС Элеватор ТП-Блок трансформатор</t>
  </si>
  <si>
    <t>Ввод №4 ТП-Элеватор ВРЩ-0,4кВ ТП-Элеватор</t>
  </si>
  <si>
    <t>ОАО "Завод точного литья" Ф19 РП-42 яч 10</t>
  </si>
  <si>
    <t>ОАО "Завод точного литья" Ф34 РП-42яч 7</t>
  </si>
  <si>
    <t>Ру 0,4кВ яч1 ТМ2</t>
  </si>
  <si>
    <t>РУ-0,4кВ яч2 ТМ1</t>
  </si>
  <si>
    <t>РУ 0,4кВ яч3 ТМ2</t>
  </si>
  <si>
    <t>РУ 0,4кВ яч4 ТМ1</t>
  </si>
  <si>
    <t xml:space="preserve"> ТП-1001</t>
  </si>
  <si>
    <t>ТП-1034</t>
  </si>
  <si>
    <t>ТП-1000 яч.3</t>
  </si>
  <si>
    <t>ТП-1053</t>
  </si>
  <si>
    <t>ТП-1000</t>
  </si>
  <si>
    <t>Ф15 ПС Горроща РП-47 Яч.7</t>
  </si>
  <si>
    <t>Ф24 ПС Горроща РП-47 Яч. 14</t>
  </si>
  <si>
    <t>Ф1 ПС Дашки РП-1 Яч-1</t>
  </si>
  <si>
    <t>Ф2 ПС Дашки ТП-969 Яч- 1</t>
  </si>
  <si>
    <t>Ф5 ПС Дашки РП-33 Яч- 7</t>
  </si>
  <si>
    <t>Ф17 ПС Дашки РП-33 Яч- 4</t>
  </si>
  <si>
    <t>Ф7 ПС Дашки РП-20 Яч-6</t>
  </si>
  <si>
    <t>Ф8 ПС Дашки РП-37 Яч- 2</t>
  </si>
  <si>
    <t>Ф14 ПС Дашки РП-37 Яч-13</t>
  </si>
  <si>
    <t>Ф9 ПС Дашки РП-18 Яч-4</t>
  </si>
  <si>
    <t>Ф13 ПС Дашки РП-25 яч-4</t>
  </si>
  <si>
    <t>Ф16 ПС Дашки РП-25 яч-7</t>
  </si>
  <si>
    <t>Ф10 ПС Дашки РП-7 Яч- 24</t>
  </si>
  <si>
    <t>Ф11 ПС Дашки ТП-931 Яч- 5</t>
  </si>
  <si>
    <t>Ф15 ПС Дашки РП-39 Яч-7</t>
  </si>
  <si>
    <t>Ф27 ПС Театральная ТП-251 яч12</t>
  </si>
  <si>
    <t>Ф18 ПС Дашки ТП-938 Яч-1</t>
  </si>
  <si>
    <t>Ф16 ПС Дягилево РП-14 яч 14</t>
  </si>
  <si>
    <t>Ф17 ПС ДягилевоРП-14 яч 15</t>
  </si>
  <si>
    <t>Ф14а  ПС Дягилево РП-14 яч 23</t>
  </si>
  <si>
    <t>Ф10 ПС Дягилево РП-19 яч7</t>
  </si>
  <si>
    <t>Ф18 ПС Дягилево ЗТП-770 яч 3</t>
  </si>
  <si>
    <t>Ф38 ПС Рязань ТП-58 яч1</t>
  </si>
  <si>
    <t>Ф35 ПС Рязань ТП-25 яч1</t>
  </si>
  <si>
    <t>Ф32 ПС Рязань РП-3 яч6</t>
  </si>
  <si>
    <t>Ф47 ПС Рязань РП-3 яч13</t>
  </si>
  <si>
    <t>Ф31 ПС Рязань ТП-884 яч6</t>
  </si>
  <si>
    <t>Ф30 ПС Рязань РП-2 яч6</t>
  </si>
  <si>
    <t>Ф67 ПС Рязань ТП-811 яч5</t>
  </si>
  <si>
    <t>Ф45 ПС Рязань ТП-94 яч4</t>
  </si>
  <si>
    <t>Ф42 ПС Рязань РП-26 яч6</t>
  </si>
  <si>
    <t>Ф56 ПС Рязань РП-26 яч13</t>
  </si>
  <si>
    <t>Ф50 ПС Рязань РП-51 яч11</t>
  </si>
  <si>
    <t>Ф68 ПС Рязань РП-51 яч6</t>
  </si>
  <si>
    <t>Ф16 ПС Театральная ТП-661 яч3</t>
  </si>
  <si>
    <t>Ф66 ПС Рязань ТП-108 яч1</t>
  </si>
  <si>
    <t>Ф64 ПС Рязань ТП-890 яч1</t>
  </si>
  <si>
    <t>Ф62 ПС Рязань ТП-822 яч3</t>
  </si>
  <si>
    <t>Ф58 ПС Рязань ТП-909 яч7</t>
  </si>
  <si>
    <t>Ф53 ПС Рязань ТП-84 яч1</t>
  </si>
  <si>
    <t>Ф52 ПС Рязань ТП-451 яч3</t>
  </si>
  <si>
    <t>Ф.26 ПС Рязань РП-65 яч.4</t>
  </si>
  <si>
    <t>Ф.74 ПС Рязань РП-65 яч.11</t>
  </si>
  <si>
    <t>Ф5 ПС Театральная ТП-699 яч8</t>
  </si>
  <si>
    <t>Ф25 ПС Театральная ТП-699 яч9</t>
  </si>
  <si>
    <t>Ф17 ПС Театральная РП-28 яч.10</t>
  </si>
  <si>
    <t>Ф82 ПС Театральная РП-28 яч9</t>
  </si>
  <si>
    <t>Ф23 ПС Театральная РП-8 яч10</t>
  </si>
  <si>
    <t>Ф83 ПС Театральная РП-8 яч15</t>
  </si>
  <si>
    <t>Ф31 ПС Театральная РП-15 яч5</t>
  </si>
  <si>
    <t>Ф72 ПС Театральная РП-15 яч4</t>
  </si>
  <si>
    <t>Ф73 ПС Театральная ТП-647 яч5</t>
  </si>
  <si>
    <t>Ф81 ПС Театральная РП-60 6 кВ яч.5</t>
  </si>
  <si>
    <t>Ф40 ПС Театральная ТП-522 яч.1</t>
  </si>
  <si>
    <t>Ф.79 ПС Театральная РП-64 яч.3</t>
  </si>
  <si>
    <t>Ф.88 ПС Театральная РП-64 яч.10</t>
  </si>
  <si>
    <t>Ф3 ПС Разлив РП-52 яч19</t>
  </si>
  <si>
    <t>Ф7 ПС Разлив РП-52 яч12</t>
  </si>
  <si>
    <t>Ф9 ПС Разлив РП-Водозабор яч8</t>
  </si>
  <si>
    <t>Ф10 ПС Разлив РП-Водозабор яч5</t>
  </si>
  <si>
    <t>Ф6 ПС Печатная РП-11 яч9</t>
  </si>
  <si>
    <t>Ф15 ПС Печатная РП-11 яч 4</t>
  </si>
  <si>
    <t>Ф9 ПС Печатная РП-16 яч9</t>
  </si>
  <si>
    <t>Ф16 ПС Печатная РП-16 яч4</t>
  </si>
  <si>
    <t>Ф22 ПС Печатная РП-40 яч18</t>
  </si>
  <si>
    <t>Ф23 ПС Печатная РП-40 яч13</t>
  </si>
  <si>
    <t>Ф16б ПС Печатная РП-36 яч9</t>
  </si>
  <si>
    <t>Ф17б ПС Печатная РП-36 яч16</t>
  </si>
  <si>
    <t>Ф8 ПС Печатная ТП-365 яч5</t>
  </si>
  <si>
    <t>Ф17а ПС Печатная ТП-350 яч5</t>
  </si>
  <si>
    <t>ТП-5 АРЗ РУ-04 Ввод 1 яч2</t>
  </si>
  <si>
    <t>ТП-5 АРЗ РУ-04 Ввод 2яч2</t>
  </si>
  <si>
    <t>ТП-5 АРЗ РУ-04Ввод 2 яч5</t>
  </si>
  <si>
    <t>Ф1 ПС Строитель ТП-Западная яч4</t>
  </si>
  <si>
    <t>Ф8 ПС Строитель ТП-Качевская яч2</t>
  </si>
  <si>
    <t>ТП-151 яч2 - РП-9 яч5</t>
  </si>
  <si>
    <t>Ф5а ПС Дягилево ТП-306 Яч2</t>
  </si>
  <si>
    <t>ГЕО-Р ТП-17 яч.1 , ТП-Северная1 яч. 3</t>
  </si>
  <si>
    <t>ГЕО-Р ТП-8 яч.6 , ТП-Северная2 яч. 2</t>
  </si>
  <si>
    <t>ГЕО-Р ТП-18 яч.5 ТП-Школьная яч.3</t>
  </si>
  <si>
    <t>ТП-52 , ТП453(ТНС-1) яч. 3</t>
  </si>
  <si>
    <t>Ф8 ПС Лесок РП-22 яч14</t>
  </si>
  <si>
    <t>Ф12а ПС Ямская РП-6 яч1(Ф12б ПС Ямская РП-6 яч1)</t>
  </si>
  <si>
    <t>Лихачево Ф.№17 опора №58-РУ10кВ ЗТП-5625</t>
  </si>
  <si>
    <t>Ф74 ПС Театральная РП-1 яч 5</t>
  </si>
  <si>
    <t>Ф.32 ПС Горроща РП-56 яч.13</t>
  </si>
  <si>
    <t>Ф.42 ПС Горроща РП-56 яч.5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</si>
  <si>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</si>
  <si>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</si>
  <si>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</si>
  <si>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</si>
  <si>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</si>
  <si>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</si>
  <si>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</si>
  <si>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</si>
  <si>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</si>
  <si>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</si>
  <si>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</si>
  <si>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</si>
  <si>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</si>
  <si>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</si>
  <si>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</si>
  <si>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</si>
  <si>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</si>
  <si>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</si>
  <si>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</si>
  <si>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</si>
  <si>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</si>
  <si>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</si>
  <si>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</si>
  <si>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</si>
  <si>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</si>
  <si>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</si>
  <si>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</si>
  <si>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</si>
  <si>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</si>
  <si>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</si>
  <si>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</si>
  <si>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</si>
  <si>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</si>
  <si>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</si>
  <si>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</si>
  <si>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</si>
  <si>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</si>
  <si>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</si>
  <si>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</si>
  <si>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</si>
  <si>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</si>
  <si>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</si>
  <si>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</si>
  <si>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</si>
  <si>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</si>
  <si>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</si>
  <si>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</si>
  <si>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</si>
  <si>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</si>
  <si>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</si>
  <si>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</si>
  <si>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</si>
  <si>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</si>
  <si>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</si>
  <si>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</si>
  <si>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</si>
  <si>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</si>
  <si>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</si>
  <si>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</si>
  <si>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</si>
  <si>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</si>
  <si>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</si>
  <si>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</si>
  <si>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</si>
  <si>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</si>
  <si>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</si>
  <si>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</si>
  <si>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</si>
  <si>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</si>
  <si>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</si>
  <si>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</si>
  <si>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</si>
  <si>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</si>
  <si>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</si>
  <si>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</si>
  <si>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</si>
  <si>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</si>
  <si>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</si>
  <si>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</si>
  <si>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</si>
  <si>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</si>
  <si>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</si>
  <si>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</si>
  <si>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</si>
  <si>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</si>
  <si>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</si>
  <si>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</si>
  <si>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</si>
  <si>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</si>
  <si>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</si>
  <si>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</si>
  <si>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</si>
  <si>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</si>
  <si>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</si>
  <si>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</si>
  <si>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</si>
  <si>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</si>
  <si>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</si>
  <si>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</si>
  <si>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</si>
  <si>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</si>
  <si>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</si>
  <si>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</si>
  <si>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</si>
  <si>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</si>
  <si>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</si>
  <si>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</si>
  <si>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</si>
  <si>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</si>
  <si>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</si>
  <si>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</si>
  <si>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</si>
  <si>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</si>
  <si>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</si>
  <si>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</si>
  <si>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</si>
  <si>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</si>
  <si>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</si>
  <si>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</si>
  <si>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</si>
  <si>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</si>
  <si>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</si>
  <si>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</si>
  <si>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</si>
  <si>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</si>
  <si>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</si>
  <si>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</si>
  <si>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</si>
  <si>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</si>
  <si>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</si>
  <si>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</si>
  <si>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</si>
  <si>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</si>
  <si>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</si>
  <si>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</si>
  <si>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</si>
  <si>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</si>
  <si>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</si>
  <si>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</si>
  <si>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</si>
  <si>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</si>
  <si>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</si>
  <si>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</si>
  <si>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</si>
  <si>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</si>
  <si>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</si>
  <si>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</si>
  <si>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</si>
  <si>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</si>
  <si>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</si>
  <si>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</si>
  <si>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</si>
  <si>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</si>
  <si>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</si>
  <si>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</si>
  <si>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ПС Дашки</t>
  </si>
  <si>
    <t>ПС Дашки ф.1 - РП-1 яч.1</t>
  </si>
  <si>
    <t>ПС Дашки ф.2 - ТП-969 яч.1</t>
  </si>
  <si>
    <t>ПС Дашки ф.5 - РП-33 яч.7</t>
  </si>
  <si>
    <t>ПС Дашки ф.7 - РП-20 яч.6</t>
  </si>
  <si>
    <t>ПС Дашки ф.8 - ТП-37 яч.2</t>
  </si>
  <si>
    <t>ПС Дашки ф.9 - РП-18 яч.4</t>
  </si>
  <si>
    <t>ПС Дашки ф.10 - РП-7 яч.24</t>
  </si>
  <si>
    <t>ПС Дашки ф.11 - ТП-931 яч.5</t>
  </si>
  <si>
    <t>ПС Дашки ф.13 - РП-25 яч.4</t>
  </si>
  <si>
    <t>ПС Дашки ф.14 - РП-37 яч.13</t>
  </si>
  <si>
    <t>ПС Дашки ф.15 - РП-39 яч.7</t>
  </si>
  <si>
    <t>ПС Дашки ф.16 - РП-25 яч.7</t>
  </si>
  <si>
    <t>ПС Дашки ф.17 - РП-33 яч.4</t>
  </si>
  <si>
    <t>ПС Дашки ф.18 - ТП-938 яч.1</t>
  </si>
  <si>
    <t>ПС Дашки ф.44</t>
  </si>
  <si>
    <t>ПС Дашки ф.40</t>
  </si>
  <si>
    <t>РП Дорожная</t>
  </si>
  <si>
    <t>РП Дорожная ф.3 - КТП-206</t>
  </si>
  <si>
    <t>РП Дорожная ф.3 - КТП-207</t>
  </si>
  <si>
    <t>ПС Дягилево</t>
  </si>
  <si>
    <t>ПС Дягилево ф.5а - РП-30 яч.3</t>
  </si>
  <si>
    <t>ПС Дягилево ф.5б - ТП-306 яч.2</t>
  </si>
  <si>
    <t>ПС Дягилево ф.8 - РП-30 яч.9</t>
  </si>
  <si>
    <t>ПС Дягилево ф.10 - РП-19 яч.7</t>
  </si>
  <si>
    <t>ПС Дягилево ф.13 - ТП-753 яч.10</t>
  </si>
  <si>
    <t>ПС Дягилево ф.14 - РП-14 яч.23</t>
  </si>
  <si>
    <t>ПС Дягилево ф.16 - РП-14 яч.14</t>
  </si>
  <si>
    <t>ПС Дягилево ф.17 - РП-14 яч.15</t>
  </si>
  <si>
    <t>ПС Дягилево ф.30 - РП-13 яч.7</t>
  </si>
  <si>
    <t>ПС Дягилево ф.31 - РП-48 яч.15</t>
  </si>
  <si>
    <t>ПС Дягилево ф.35</t>
  </si>
  <si>
    <t>ПС Дягилево ф.42 - РП-48 яч.12</t>
  </si>
  <si>
    <t>ПС Дягилево ф.43 - РП-13 яч.14</t>
  </si>
  <si>
    <t>ПС Дягилево ф.45</t>
  </si>
  <si>
    <r>
      <t>Ф5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 ПС Дягилево РП-30 яч3</t>
    </r>
  </si>
  <si>
    <t>Проверка</t>
  </si>
  <si>
    <r>
      <t>Ф1</t>
    </r>
    <r>
      <rPr>
        <sz val="11"/>
        <color rgb="FFFF0000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ПС Дягилево ТП-753 яч10</t>
    </r>
  </si>
  <si>
    <t>ПС Дягилево ф.18 - ЗТП-770 яч.3</t>
  </si>
  <si>
    <t>00:00 - 24:00</t>
  </si>
  <si>
    <t>ПС Заборье</t>
  </si>
  <si>
    <t>ПС Заборье ф.4 - ТП-1000 яч.4</t>
  </si>
  <si>
    <t>ПС Заборье ф.7 - ТП-1053 яч.3</t>
  </si>
  <si>
    <t>ПС Лесок</t>
  </si>
  <si>
    <t>ф.8 - РП-22 яч.14</t>
  </si>
  <si>
    <t>ПС Лихачево</t>
  </si>
  <si>
    <t>ПС Лихачево ф.9 - РП-41 яч.4</t>
  </si>
  <si>
    <t>ПС Лихачево ф.25 - РП-21 яч.24</t>
  </si>
  <si>
    <t>ПС Лихачево ф.47 - РП-21 яч.5</t>
  </si>
  <si>
    <t>ПС Мурмино</t>
  </si>
  <si>
    <t>ПС Мурмино ф.11 - КТП-1038-1056</t>
  </si>
  <si>
    <t>ПС Мурмино ф.11 - КТП-1039-1040</t>
  </si>
  <si>
    <t>ПС Песочня</t>
  </si>
  <si>
    <t>ПС Песочня Т-1 - РП-Песочня яч.1</t>
  </si>
  <si>
    <t>ПС Песочня Т-2 - РП-Песочня яч.28</t>
  </si>
  <si>
    <t>ПС Песочня ф.3 - КТП-201</t>
  </si>
  <si>
    <t>ПС Песочня ф.4 - КТП-202</t>
  </si>
  <si>
    <t>ПС Песочня ф.4 - КТП-203-204</t>
  </si>
  <si>
    <t>ПС Песочня ф.6 - КТП-547</t>
  </si>
  <si>
    <t>ПС Песочня ф.11 - КТП-546</t>
  </si>
  <si>
    <t>ПС Песочня ф.11 - КТП-549</t>
  </si>
  <si>
    <t>ПС Печатная</t>
  </si>
  <si>
    <t>ПС Печатная ф.6 - РП-11 яч.9</t>
  </si>
  <si>
    <t>ПС Печатная ф.8 - ТП-365 яч.5</t>
  </si>
  <si>
    <t>ПС Печатная ф.9 - РП-16 яч.9</t>
  </si>
  <si>
    <t>ПС Печатная ф.15 - РП-11 яч.4</t>
  </si>
  <si>
    <t>ПС Печатная ф.16а - РП-16 яч.4</t>
  </si>
  <si>
    <t>ПС Печатная ф.16б - РП-36 яч.9</t>
  </si>
  <si>
    <t>ПС Печатная ф.17а - ТП-350 яч.5</t>
  </si>
  <si>
    <t>ПС Печатная ф.17б - РП-36 яч.16</t>
  </si>
  <si>
    <t>ПС Печатная ф.22 - РП-40 яч.18</t>
  </si>
  <si>
    <t>ПС Печатная ф.23 - РП-40 яч.13</t>
  </si>
  <si>
    <t>ПС Подвязье</t>
  </si>
  <si>
    <t>ф.1 - КТП-984;   ф.1 - КТП-985;   ф.1 - КТП-986</t>
  </si>
  <si>
    <t>ПС Подвязье ф.1 - КТП-984</t>
  </si>
  <si>
    <t>ПС Подвязье ф.1 - КТП-985</t>
  </si>
  <si>
    <t>ПС Подвязье ф.1 - КТП-986</t>
  </si>
  <si>
    <t>ПС Поляны</t>
  </si>
  <si>
    <t>ф.3 - КТП-206;  ф.3 - КТП-207</t>
  </si>
  <si>
    <t>ПС Разлив</t>
  </si>
  <si>
    <t>ПС Разлив ф.3 - РП-52 яч.19</t>
  </si>
  <si>
    <t>ПС Разлив ф.7 - РП-52 яч.12</t>
  </si>
  <si>
    <t>ПС Разлив ф.9 - РП-Водозабор яч.8</t>
  </si>
  <si>
    <t>ПС Разлив ф.10 - РП-Водозабор яч.5</t>
  </si>
  <si>
    <t>ф.3 - РП-52 яч.19;   ф.7 - РП-52 яч.12;   ф.9 - РП-Водозабор яч.8;
ф.10 - РП-Водозабор яч.5.</t>
  </si>
  <si>
    <t>ПС Рязань</t>
  </si>
  <si>
    <t>ф.26 - РП-65 яч.4;   ф.30 - РП-2 яч.6;   ф.31 - ТП-884 яч.6;   ф.32 - РП-3 яч.6;
ф.35 - ТП-25 яч.1;   ф.38 - ТП-58 яч.1;   ф.42 - РП-26 яч.6;   ф.45 - ТП-94 яч.4;
ф.47 - РП-3 яч.13;    ф.50 - РП-51 яч.11;   ф.52 - ТП-451 яч.3;   ф.53 - ТП-84 яч.1;
ф.56 - РП-26 яч.13;   ф.58 - ТП-909 яч.7;   ф.62.- ТП-822 яч.3;   ф.64 - ТП-890 яч.1;
ф.66 - ТП-108 яч.1;   ф.67 - ТП-811 яч.5;   ф.68 - РП-51 яч.6;   ф.74 - РП-65 яч.11.</t>
  </si>
  <si>
    <t>ПС Рязань ф.26 - РП-65 яч.4</t>
  </si>
  <si>
    <t>ПС Рязань ф.30 - РП-2 яч.6</t>
  </si>
  <si>
    <t>ПС Рязань ф.31 - ТП-884 яч.6</t>
  </si>
  <si>
    <t>ПС Рязань ф.32 - РП-3 яч.6</t>
  </si>
  <si>
    <t>ПС Рязань ф.35 - ТП-25 яч.1</t>
  </si>
  <si>
    <t>ПС Рязань ф.38 - ТП-58 яч.1</t>
  </si>
  <si>
    <t>ПС Рязань ф.42 - РП-26 яч.6</t>
  </si>
  <si>
    <t>ПС Рязань ф.47 - РП-3 яч.13</t>
  </si>
  <si>
    <t>ПС Рязань ф.50 - РП-51 яч.11</t>
  </si>
  <si>
    <t>ПС Рязань ф.52 - ТП-451 яч.3</t>
  </si>
  <si>
    <t>ПС Рязань ф.53 - ТП-84 яч.1</t>
  </si>
  <si>
    <t>ПС Рязань ф.56 - РП-26 яч.13</t>
  </si>
  <si>
    <t>ПС Рязань ф.58 - ТП-909 яч.7</t>
  </si>
  <si>
    <t>ПС Рязань ф.62 - ТП-822 яч.3</t>
  </si>
  <si>
    <t>ПС Рязань ф.64 - ТП-890 яч.1</t>
  </si>
  <si>
    <t>ПС Рязань ф.66 - ТП-108 яч.1</t>
  </si>
  <si>
    <t>ПС Рязань ф.67 - ТП-811 яч.5</t>
  </si>
  <si>
    <t>ПС Рязань ф.68 - РП-51 яч.6</t>
  </si>
  <si>
    <t>ПС Рязань ф.74 - РП-65 яч.11</t>
  </si>
  <si>
    <t>ПС Солотча</t>
  </si>
  <si>
    <t>ф.1 - ТП-1001 яч.2;   ф.4 - ТП-1034 яч.2</t>
  </si>
  <si>
    <t>ПС Солотча ф.1 - ТП-1001 яч.2</t>
  </si>
  <si>
    <t>ПС Солотча ф.4 - ТП-1034 яч.2</t>
  </si>
  <si>
    <t>ПС Строитель</t>
  </si>
  <si>
    <t>ПС Строитель ф.1 - ТП-Западная яч.4</t>
  </si>
  <si>
    <t>ПС Театральная</t>
  </si>
  <si>
    <t>ПС Театральная ф.5 - ТП-699 яч.8</t>
  </si>
  <si>
    <t>ПС Театральная ф.17 - РП-28 яч.10</t>
  </si>
  <si>
    <t>ПС Театральная ф.23 - РП-8 яч.10</t>
  </si>
  <si>
    <t>ПС Театральная ф.25 - ТП-699 яч.9</t>
  </si>
  <si>
    <t>ПС Театральная ф.27 - ТП-251 яч.12</t>
  </si>
  <si>
    <t>ПС Театральная ф.31 - РП-15 яч.5</t>
  </si>
  <si>
    <t>ПС Театральная ф.40 - ТП-522 яч.1</t>
  </si>
  <si>
    <t>ПС Театральная ф.41 - РП-24 яч.8</t>
  </si>
  <si>
    <t>ПС Театральная ф.42 - ТП-506 яч.1</t>
  </si>
  <si>
    <t>ПС Театральная ф.49 - ТП-ГКНС</t>
  </si>
  <si>
    <t>ПС Театральная ф.72 - РП-15 яч.4</t>
  </si>
  <si>
    <t>ПС Театральная ф.73 - ТП-647 яч.5</t>
  </si>
  <si>
    <t>ПС Театральная ф.74 - РП-1 яч.5</t>
  </si>
  <si>
    <t>ПС Театральная ф.79 - РП-64 яч.3</t>
  </si>
  <si>
    <t>ПС Театральная ф.82 - РП-28 яч.9</t>
  </si>
  <si>
    <t>ПС Театральная ф.83 - РП-8 яч.15</t>
  </si>
  <si>
    <t>ПС Театральная ф.88 - РП-64 яч.10</t>
  </si>
  <si>
    <t>ПС Театральная ф.16 - ТП-661 яч.3</t>
  </si>
  <si>
    <t>ф.19 - РП-42 яч.10;   ф.34 - РП-42 яч.7</t>
  </si>
  <si>
    <t>ПС Элеватор</t>
  </si>
  <si>
    <t>Т-3, Т-4 - ТП-Элеватор ВРЩ-0,4кВ</t>
  </si>
  <si>
    <t>ПС Окружная</t>
  </si>
  <si>
    <t>ф.5 - КТП-983</t>
  </si>
  <si>
    <t>ф.11 - ТП-1000 яч.3</t>
  </si>
  <si>
    <t>РП-Южная</t>
  </si>
  <si>
    <t>ввод-1 - РП-31 яч.9;   ввод-2- РП-31 яч.19</t>
  </si>
  <si>
    <t>РП-Южная ввод-1 - РП-31 яч.9</t>
  </si>
  <si>
    <t>РП-Южная ввод-2 - РП-31 яч.19</t>
  </si>
  <si>
    <t>ПС Ямская</t>
  </si>
  <si>
    <t>ф.2 - РП-6 яч.21;   ф.5 - РП-6 яч.28;   ф.11а - ТП-653 яч.1;   ф.12 - РП-6 яч.1;
ф.20 - РП-6 яч.9;   ф.22 - РП-27 яч.4;   ф.26 - ТП-251 яч.11;
ф.29 - РП-27 яч.12.</t>
  </si>
  <si>
    <t>ПС Ямская ф.2 - РП-6 яч.21</t>
  </si>
  <si>
    <t>ПС Ямская ф.5 - РП-6 яч.28</t>
  </si>
  <si>
    <t>ПС Ямская ф.11а - ТП-653 яч.1</t>
  </si>
  <si>
    <t>ПС Ямская ф.12 - РП-6 яч.1</t>
  </si>
  <si>
    <t>ПС Ямская ф.20 - РП-6 яч.9</t>
  </si>
  <si>
    <t>ПС Ямская ф.22 - РП-27 яч.4</t>
  </si>
  <si>
    <t>ПС Ямская ф.26 - ТП-251 яч.11</t>
  </si>
  <si>
    <t>ПС Ямская ф.29 - РП-27 яч.12</t>
  </si>
  <si>
    <t>ООО "Рязаньэлеватор" ПС Элеватор</t>
  </si>
  <si>
    <t>ООО "Полимердор"</t>
  </si>
  <si>
    <t>ТП-8 яч.6 - ТП-Северная-2 яч.2</t>
  </si>
  <si>
    <t>ТП-17 яч.1 - ТП-Северная-1 яч.3</t>
  </si>
  <si>
    <t>ТП-18 яч.5 - ТП-Школьная яч.3</t>
  </si>
  <si>
    <t>АО "РНПК"</t>
  </si>
  <si>
    <t>ТП-52 яч.10 - ТП-453 яч.3</t>
  </si>
  <si>
    <t>ТМ-1 (320кВА) - РУ-0,4кВ №1 яч.2;   ТМ-1 (630кВА) - РУ-0,4кВ №2 яч.2;
ТМ-2 (630кВА) - РУ-0,4кВ №2 яч.5</t>
  </si>
  <si>
    <t>АО "360 АРЗ" ТП-5</t>
  </si>
  <si>
    <t>ТП-5 ТМ-1 (320кВА) - РУ-0,4кВ №1 яч.2</t>
  </si>
  <si>
    <t>ТП-5 ТМ-1 (630кВА) - РУ-0,4кВ №2 яч.2</t>
  </si>
  <si>
    <t>ТП-5 ТМ-2 (630кВА) - РУ-0,4кВ №2 яч.5</t>
  </si>
  <si>
    <t>АО "Оборонэнерго" ТП-804</t>
  </si>
  <si>
    <t>яч.1 РУ-10кВ - ТМ-2 РУ-0,4кВ;   яч.2 РУ-10кВ - ТМ-1 РУ-0,4кВ</t>
  </si>
  <si>
    <t>ТП-804 яч.1 РУ-10кВ - ТМ-2 РУ-0,4кВ</t>
  </si>
  <si>
    <t>АО "Оборонэнерго" ТП-900</t>
  </si>
  <si>
    <t>яч.3 РУ-10кВ - ТМ-2 РУ-0,4кВ;   яч.4 РУ-10кВ - ТМ-1 РУ-0,4кВ</t>
  </si>
  <si>
    <t>ТП-900 яч.3 РУ-10кВ - ТМ-2 РУ-0,4кВ</t>
  </si>
  <si>
    <t>ТП-900 яч.4 РУ-10кВ - ТМ-1 РУ-0,4кВ</t>
  </si>
  <si>
    <t>ТП-151 яч.2 - РП-9 яч.5</t>
  </si>
  <si>
    <t>ТП-804 яч.2 РУ-10кВ - ТМ-1 РУ-0,4кВ</t>
  </si>
  <si>
    <t>ООО "РПК" ТП-3</t>
  </si>
  <si>
    <t>РУ-0,4кВ сек.1 п.2 руб.4;   РУ-0,4кВ сек.2 п.8 руб.4</t>
  </si>
  <si>
    <t>ТП-3 РУ-0,4кВ сек.1 п.2 руб.4</t>
  </si>
  <si>
    <t>ТП-3 РУ-0,4кВ сек.2 п.8 руб.4</t>
  </si>
  <si>
    <t>ПС Лихачево ф.17 - ЗТП-5625 яч.1</t>
  </si>
  <si>
    <t xml:space="preserve">ф.1 - РП-1 яч.1;   ф.2 - ТП-969 яч. 1;   ф.5 - РП-33 яч. 7;   ф.7 - РП-20 яч.6;
ф.8 - РП-37 яч.2;   ф.9 - РП-18 яч.4;   ф.10 - РП-7 яч.24;   ф.11 - ТП-931 яч.5;
ф.13 - РП-25 яч.4;    ф.14 - РП-37 яч.13;   ф.15 - РП-39 яч.7;   ф.16 - РП-25 яч.7;
ф.17 - РП-33 яч.4;   ф.18 - ТП-938 яч.1;   ф.40;   ф.44.   </t>
  </si>
  <si>
    <t>ПС Песочня ф.6 - КТП-208</t>
  </si>
  <si>
    <t>ПС Песочня ф.6 - КТП-209</t>
  </si>
  <si>
    <t>(суммарная) за</t>
  </si>
  <si>
    <t>ПС Горроща ф.41 - РП-43 яч.22</t>
  </si>
  <si>
    <t>ф.11 - ТП-1038-1056;   ф.11 - ТП-1039-1040;   ф.11 - ТП-1041</t>
  </si>
  <si>
    <t>ПС Мурмино ф.11 - КТП-1041</t>
  </si>
  <si>
    <t>ПС Песочня ф.6 - ЗТП-2349 яч.5</t>
  </si>
  <si>
    <t>ПС Песочня ф.11 - ЗТП-2349 яч.1</t>
  </si>
  <si>
    <t>Ф.34 ПС Горроща ТП-469 яч.6</t>
  </si>
  <si>
    <t>ф.15 - РП-47 яч.7;   ф.24 - РП-47 яч. 14;   ф.31 - РП-43 яч. 14;
ф.32 - РП-56 яч.13;   ф.34 - ТП-469 яч.6;   ф.41 - РП-43 яч.22; ф.42 - РП-56 яч.5.</t>
  </si>
  <si>
    <t>ф.4 - ТП-1000 яч.4;   ф.7 - ТП-1053 яч.3</t>
  </si>
  <si>
    <t>ПС Лихачево ф.6 - РП-41 яч.11</t>
  </si>
  <si>
    <t>ф.6 - РП-11 яч.9;   ф.8 - ТП-365 яч. 5;   ф.9 - РП-16 яч. 9;   ф.15 - РП-11 яч.4;
ф.16а - РП-16 яч.4;   ф.16б - РП-36 яч.9;   ф.17а - ТП-350 яч.5;
ф.17б - РП-36 яч.16;   ф.22 - РП-40 яч.18;    ф.23 - РП-40 яч.13.</t>
  </si>
  <si>
    <t>ПС Рязань ф.45 - ТП-94 яч.4</t>
  </si>
  <si>
    <t>ф.1 - ТП-Западная яч.4;   ф.8 - ТП-Качевская яч.2</t>
  </si>
  <si>
    <t>ф.5а - РП-30 яч.3;   ф.5б - ТП-306 яч. 2;   ф.8 - РП-30 яч. 9;   ф.10 - РП-19 яч.7;
ф.13 - ТП-753 яч.10;   ф.14 - РП-14 яч.23;   ф.16 - РП-14 яч.14;
ф.17 - РП-14 яч.15;   ф.18 - ЗТП-770 яч.3;    ф.30 - РП-13 яч.7;
ф.31 - РП-48 яч.15;   ф.35;  ф.42 - РП-48 яч.12;   ф.43 - РП-13 яч.14;   ф.45.</t>
  </si>
  <si>
    <t>ПС Строитель ф.8 - ТП-Качевская яч.2</t>
  </si>
  <si>
    <t>ф.6 - РП-41 яч.11;   ф.9 - РП-41 яч.4;   ф.25 - РП-21 яч.24;   ф.47 - РП-21 яч.5.</t>
  </si>
  <si>
    <t>Т-1 - РП-Песочня яч.1;   Т-2 - РП-Песочня яч.28;   ф.3 - КТП-201;   ф.4 - КТП-202;   ф.4 - КТП-203-204;   ф.6 - КТП-547;  ф.6 - ЗТП-2349 яч.5;  ф.6 - КТП-208;
ф.6 - КТП-209;   ф.11 - КТП-546;   ф.11 - КТП-549; ф.11 - ЗТП-2349 яч.1.</t>
  </si>
  <si>
    <t>ф.7 - ТП-Блок-трансформатор яч.3</t>
  </si>
  <si>
    <t>ПС Театральная ф.81 - РП-60 яч.5</t>
  </si>
  <si>
    <t>Начальник ОРУ</t>
  </si>
  <si>
    <t>ТП-17 яч.1 - ТП-Северная-1 яч.3;</t>
  </si>
  <si>
    <t>ПС Театральная ф.39 - ТП-572 яч.3</t>
  </si>
  <si>
    <t>Ф6 ПС Песочня КТП-208</t>
  </si>
  <si>
    <t>Ф6 ПС Песочня КТП-209</t>
  </si>
  <si>
    <t>(РП-Южная Ввод-2) РП-31 яч 19</t>
  </si>
  <si>
    <t>(РП-Южная Ввод-1) РП-31 яч 9</t>
  </si>
  <si>
    <t>Е.В. Симникова</t>
  </si>
  <si>
    <t>В.В. Булатов</t>
  </si>
  <si>
    <t>Ф38 ПС Театральная РП-23 яч6</t>
  </si>
  <si>
    <t>ПС Театральная ф.38 - РП-23 яч.6</t>
  </si>
  <si>
    <t>ООО "ЗТЛ" ГПП-10кВ</t>
  </si>
  <si>
    <t>ООО "ЗТЛ" ГПП-10кВ ф.19 - РП-42 яч.10</t>
  </si>
  <si>
    <t>ООО "ЗТЛ" ГПП-10кВ ф.34 - РП-42 яч.7</t>
  </si>
  <si>
    <t>Песочня Ф.№6  - РУ-10кВ ЗТП-5626</t>
  </si>
  <si>
    <t>ПС Песочня ф.6 - ЗТП-5626 яч.5</t>
  </si>
  <si>
    <t xml:space="preserve"> ПС Песочня ф.6 - ЗТП-5626 яч.5;  ПС Лихачево ф.17 - ЗТП-5625 яч.1.   </t>
  </si>
  <si>
    <t>ООО "Доширак"</t>
  </si>
  <si>
    <t>Аср</t>
  </si>
  <si>
    <t>156</t>
  </si>
  <si>
    <t>ПС Дашки
Фидер № 40</t>
  </si>
  <si>
    <t>ПС Дашки
Фидер № 44</t>
  </si>
  <si>
    <t>ПС Дягилево
Фидер № 35</t>
  </si>
  <si>
    <t>ПС Дягилево
Фидер № 45</t>
  </si>
  <si>
    <t>ИТОГО</t>
  </si>
  <si>
    <t>РРЭ</t>
  </si>
  <si>
    <t>Примечание:  нет данных с электросчетчика в связи с неисправностью трансформатора напряжения. Оборудование узла учета не находится на балансе МУП "РГРЭС".</t>
  </si>
  <si>
    <t>АО "ГСКБ"</t>
  </si>
  <si>
    <r>
      <rPr>
        <sz val="12"/>
        <color rgb="FFFF0000"/>
        <rFont val="Calibri"/>
        <family val="2"/>
        <charset val="204"/>
        <scheme val="minor"/>
      </rPr>
      <t>Приказ Министерства энергетики РФ от 23 июня 2015 г. N 380</t>
    </r>
    <r>
      <rPr>
        <sz val="12"/>
        <color theme="1"/>
        <rFont val="Calibri"/>
        <family val="2"/>
        <charset val="204"/>
        <scheme val="minor"/>
      </rPr>
      <t xml:space="preserve"> "О Порядке расчета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потребителей электрической энергии"</t>
    </r>
  </si>
  <si>
    <t>Максимальные значения коэффициента реактивной мощности, потребляемой в часы больших суточных нагрузок электрической сети</t>
  </si>
  <si>
    <t>Уровень напряжения в точке поставки потребителя электрической энергии</t>
  </si>
  <si>
    <t>Максимальное значение коэффициента реактивной мощности, потребляемой в часы больших суточных нагрузок электрической сети</t>
  </si>
  <si>
    <t>1 - 20 кВ</t>
  </si>
  <si>
    <t>ниже 1 кВ</t>
  </si>
  <si>
    <t>16.12.20.</t>
  </si>
  <si>
    <t>Заместитель
директора по ИТ</t>
  </si>
  <si>
    <t>Р.А. Степанов</t>
  </si>
  <si>
    <t>ф.5 - ТП-699 яч.8;   ф.16 - ТП-661 яч.3;   ф.17 - РП-28 яч.10;   ф.23 - РП-8 яч.10;
ф.25 - ТП-699 яч.9;   ф.27 - ТП-251 яч.12;   ф.31 - РП-15 яч.5;   ф.38 - РП-23 яч.6;
ф.39 - ТП-572 яч.3;    ф.40 - ТП-522 яч.1;   ф.41 - РП-24 яч.8;   ф.42 - ТП-506 яч.1;
ф.49 - ТП-ГКНС;   ф.72 - РП-15 яч.4;   ф.73.- ТП-647 яч.5;   ф.74 - РП-1 яч.5;
ф.79 - РП-64 яч.3;   ф.81 - РП-60 яч.5;   ф.82 - РП-28 яч.9;
ф.83 - РП-8 яч.15;   ф.88 - РП-64 яч.10.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</si>
</sst>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h:mm;@"/>
    <numFmt numFmtId="166" formatCode="0.0000"/>
  </numFmts>
  <fonts count="2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D0DA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2" borderId="0" xfId="0" applyFont="1" applyFill="1"/>
    <xf numFmtId="49" fontId="6" fillId="0" borderId="0" xfId="0" applyNumberFormat="1" applyFont="1"/>
    <xf numFmtId="0" fontId="0" fillId="2" borderId="0" xfId="0" applyFill="1"/>
    <xf numFmtId="164" fontId="7" fillId="0" borderId="0" xfId="0" applyNumberFormat="1" applyFont="1"/>
    <xf numFmtId="164" fontId="7" fillId="2" borderId="0" xfId="0" applyNumberFormat="1" applyFont="1" applyFill="1"/>
    <xf numFmtId="49" fontId="0" fillId="2" borderId="0" xfId="0" applyNumberFormat="1" applyFill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14" fontId="1" fillId="0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 textRotation="90" wrapText="1"/>
    </xf>
    <xf numFmtId="0" fontId="7" fillId="3" borderId="0" xfId="0" applyFont="1" applyFill="1"/>
    <xf numFmtId="164" fontId="7" fillId="3" borderId="0" xfId="0" applyNumberFormat="1" applyFont="1" applyFill="1"/>
    <xf numFmtId="164" fontId="2" fillId="0" borderId="12" xfId="0" applyNumberFormat="1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 textRotation="90" wrapText="1"/>
    </xf>
    <xf numFmtId="164" fontId="7" fillId="4" borderId="0" xfId="0" applyNumberFormat="1" applyFont="1" applyFill="1"/>
    <xf numFmtId="0" fontId="7" fillId="4" borderId="0" xfId="0" applyFont="1" applyFill="1"/>
    <xf numFmtId="49" fontId="0" fillId="6" borderId="0" xfId="0" applyNumberFormat="1" applyFill="1" applyAlignment="1">
      <alignment horizontal="center" vertical="center" textRotation="90" wrapText="1"/>
    </xf>
    <xf numFmtId="164" fontId="7" fillId="6" borderId="0" xfId="0" applyNumberFormat="1" applyFont="1" applyFill="1"/>
    <xf numFmtId="0" fontId="7" fillId="6" borderId="0" xfId="0" applyFont="1" applyFill="1"/>
    <xf numFmtId="49" fontId="0" fillId="5" borderId="0" xfId="0" applyNumberFormat="1" applyFill="1" applyAlignment="1">
      <alignment horizontal="center" vertical="center" textRotation="90" wrapText="1"/>
    </xf>
    <xf numFmtId="164" fontId="7" fillId="5" borderId="0" xfId="0" applyNumberFormat="1" applyFont="1" applyFill="1"/>
    <xf numFmtId="0" fontId="7" fillId="5" borderId="0" xfId="0" applyFont="1" applyFill="1"/>
    <xf numFmtId="49" fontId="0" fillId="7" borderId="0" xfId="0" applyNumberFormat="1" applyFill="1" applyAlignment="1">
      <alignment horizontal="center" vertical="center" textRotation="90" wrapText="1"/>
    </xf>
    <xf numFmtId="164" fontId="7" fillId="7" borderId="0" xfId="0" applyNumberFormat="1" applyFont="1" applyFill="1"/>
    <xf numFmtId="0" fontId="7" fillId="7" borderId="0" xfId="0" applyFont="1" applyFill="1"/>
    <xf numFmtId="49" fontId="0" fillId="8" borderId="0" xfId="0" applyNumberFormat="1" applyFill="1" applyAlignment="1">
      <alignment horizontal="center" vertical="center" textRotation="90" wrapText="1"/>
    </xf>
    <xf numFmtId="164" fontId="7" fillId="8" borderId="0" xfId="0" applyNumberFormat="1" applyFont="1" applyFill="1"/>
    <xf numFmtId="0" fontId="7" fillId="8" borderId="0" xfId="0" applyFont="1" applyFill="1"/>
    <xf numFmtId="49" fontId="0" fillId="9" borderId="0" xfId="0" applyNumberFormat="1" applyFill="1" applyAlignment="1">
      <alignment horizontal="center" vertical="center" textRotation="90" wrapText="1"/>
    </xf>
    <xf numFmtId="164" fontId="7" fillId="9" borderId="0" xfId="0" applyNumberFormat="1" applyFont="1" applyFill="1"/>
    <xf numFmtId="0" fontId="7" fillId="9" borderId="0" xfId="0" applyFont="1" applyFill="1"/>
    <xf numFmtId="49" fontId="0" fillId="10" borderId="0" xfId="0" applyNumberFormat="1" applyFill="1" applyAlignment="1">
      <alignment horizontal="center" vertical="center" textRotation="90" wrapText="1"/>
    </xf>
    <xf numFmtId="164" fontId="7" fillId="10" borderId="0" xfId="0" applyNumberFormat="1" applyFont="1" applyFill="1"/>
    <xf numFmtId="0" fontId="7" fillId="10" borderId="0" xfId="0" applyFont="1" applyFill="1"/>
    <xf numFmtId="49" fontId="0" fillId="11" borderId="0" xfId="0" applyNumberFormat="1" applyFill="1" applyAlignment="1">
      <alignment horizontal="center" vertical="center" textRotation="90" wrapText="1"/>
    </xf>
    <xf numFmtId="164" fontId="7" fillId="11" borderId="0" xfId="0" applyNumberFormat="1" applyFont="1" applyFill="1"/>
    <xf numFmtId="0" fontId="7" fillId="11" borderId="0" xfId="0" applyFont="1" applyFill="1"/>
    <xf numFmtId="49" fontId="0" fillId="12" borderId="0" xfId="0" applyNumberFormat="1" applyFill="1" applyAlignment="1">
      <alignment horizontal="center" vertical="center" textRotation="90" wrapText="1"/>
    </xf>
    <xf numFmtId="164" fontId="7" fillId="12" borderId="0" xfId="0" applyNumberFormat="1" applyFont="1" applyFill="1"/>
    <xf numFmtId="0" fontId="7" fillId="12" borderId="0" xfId="0" applyFont="1" applyFill="1"/>
    <xf numFmtId="49" fontId="0" fillId="13" borderId="0" xfId="0" applyNumberFormat="1" applyFill="1" applyAlignment="1">
      <alignment horizontal="center" vertical="center" textRotation="90" wrapText="1"/>
    </xf>
    <xf numFmtId="49" fontId="0" fillId="14" borderId="0" xfId="0" applyNumberFormat="1" applyFill="1" applyAlignment="1">
      <alignment horizontal="center" vertical="center" textRotation="90" wrapText="1"/>
    </xf>
    <xf numFmtId="0" fontId="7" fillId="13" borderId="0" xfId="0" applyFont="1" applyFill="1"/>
    <xf numFmtId="164" fontId="7" fillId="13" borderId="0" xfId="0" applyNumberFormat="1" applyFont="1" applyFill="1"/>
    <xf numFmtId="49" fontId="0" fillId="15" borderId="0" xfId="0" applyNumberFormat="1" applyFill="1" applyAlignment="1">
      <alignment horizontal="center" vertical="center" textRotation="90" wrapText="1"/>
    </xf>
    <xf numFmtId="0" fontId="7" fillId="15" borderId="0" xfId="0" applyFont="1" applyFill="1"/>
    <xf numFmtId="164" fontId="7" fillId="15" borderId="0" xfId="0" applyNumberFormat="1" applyFont="1" applyFill="1"/>
    <xf numFmtId="49" fontId="0" fillId="16" borderId="0" xfId="0" applyNumberFormat="1" applyFill="1" applyAlignment="1">
      <alignment horizontal="center" vertical="center" textRotation="90" wrapText="1"/>
    </xf>
    <xf numFmtId="164" fontId="7" fillId="16" borderId="0" xfId="0" applyNumberFormat="1" applyFont="1" applyFill="1"/>
    <xf numFmtId="0" fontId="7" fillId="16" borderId="0" xfId="0" applyFont="1" applyFill="1"/>
    <xf numFmtId="1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17" borderId="0" xfId="0" applyNumberFormat="1" applyFill="1" applyAlignment="1">
      <alignment horizontal="center" vertical="center" textRotation="90" wrapText="1"/>
    </xf>
    <xf numFmtId="49" fontId="0" fillId="18" borderId="0" xfId="0" applyNumberFormat="1" applyFill="1" applyAlignment="1">
      <alignment horizontal="center" vertical="center" textRotation="90" wrapText="1"/>
    </xf>
    <xf numFmtId="164" fontId="7" fillId="18" borderId="0" xfId="0" applyNumberFormat="1" applyFont="1" applyFill="1"/>
    <xf numFmtId="0" fontId="7" fillId="18" borderId="0" xfId="0" applyFont="1" applyFill="1"/>
    <xf numFmtId="49" fontId="0" fillId="19" borderId="0" xfId="0" applyNumberFormat="1" applyFill="1" applyAlignment="1">
      <alignment horizontal="center" vertical="center" textRotation="90" wrapText="1"/>
    </xf>
    <xf numFmtId="164" fontId="7" fillId="19" borderId="0" xfId="0" applyNumberFormat="1" applyFont="1" applyFill="1"/>
    <xf numFmtId="0" fontId="7" fillId="19" borderId="0" xfId="0" applyFont="1" applyFill="1"/>
    <xf numFmtId="49" fontId="0" fillId="20" borderId="0" xfId="0" applyNumberFormat="1" applyFill="1" applyAlignment="1">
      <alignment horizontal="center" vertical="center" textRotation="90" wrapText="1"/>
    </xf>
    <xf numFmtId="49" fontId="0" fillId="21" borderId="0" xfId="0" applyNumberFormat="1" applyFill="1" applyAlignment="1">
      <alignment horizontal="center" vertical="center" textRotation="90" wrapText="1"/>
    </xf>
    <xf numFmtId="49" fontId="0" fillId="22" borderId="0" xfId="0" applyNumberFormat="1" applyFill="1" applyAlignment="1">
      <alignment horizontal="center" vertical="center" textRotation="90" wrapText="1"/>
    </xf>
    <xf numFmtId="0" fontId="0" fillId="22" borderId="0" xfId="0" applyFill="1"/>
    <xf numFmtId="0" fontId="7" fillId="22" borderId="0" xfId="0" applyFont="1" applyFill="1"/>
    <xf numFmtId="164" fontId="7" fillId="22" borderId="0" xfId="0" applyNumberFormat="1" applyFont="1" applyFill="1"/>
    <xf numFmtId="164" fontId="7" fillId="20" borderId="0" xfId="0" applyNumberFormat="1" applyFont="1" applyFill="1"/>
    <xf numFmtId="164" fontId="7" fillId="21" borderId="0" xfId="0" applyNumberFormat="1" applyFont="1" applyFill="1"/>
    <xf numFmtId="0" fontId="7" fillId="21" borderId="0" xfId="0" applyFont="1" applyFill="1"/>
    <xf numFmtId="164" fontId="7" fillId="14" borderId="0" xfId="0" applyNumberFormat="1" applyFont="1" applyFill="1"/>
    <xf numFmtId="49" fontId="0" fillId="23" borderId="0" xfId="0" applyNumberFormat="1" applyFill="1" applyAlignment="1">
      <alignment horizontal="center" vertical="center" textRotation="90" wrapText="1"/>
    </xf>
    <xf numFmtId="164" fontId="7" fillId="23" borderId="0" xfId="0" applyNumberFormat="1" applyFont="1" applyFill="1"/>
    <xf numFmtId="0" fontId="7" fillId="23" borderId="0" xfId="0" applyFont="1" applyFill="1"/>
    <xf numFmtId="49" fontId="0" fillId="24" borderId="0" xfId="0" applyNumberFormat="1" applyFill="1" applyAlignment="1">
      <alignment horizontal="center" vertical="center" textRotation="90" wrapText="1"/>
    </xf>
    <xf numFmtId="164" fontId="7" fillId="24" borderId="0" xfId="0" applyNumberFormat="1" applyFont="1" applyFill="1"/>
    <xf numFmtId="0" fontId="7" fillId="24" borderId="0" xfId="0" applyFont="1" applyFill="1"/>
    <xf numFmtId="49" fontId="0" fillId="25" borderId="0" xfId="0" applyNumberFormat="1" applyFill="1" applyAlignment="1">
      <alignment horizontal="center" vertical="center" textRotation="90" wrapText="1"/>
    </xf>
    <xf numFmtId="164" fontId="7" fillId="25" borderId="0" xfId="0" applyNumberFormat="1" applyFont="1" applyFill="1"/>
    <xf numFmtId="0" fontId="7" fillId="25" borderId="0" xfId="0" applyFont="1" applyFill="1"/>
    <xf numFmtId="0" fontId="7" fillId="20" borderId="0" xfId="0" applyFont="1" applyFill="1"/>
    <xf numFmtId="164" fontId="2" fillId="0" borderId="1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7" fillId="14" borderId="0" xfId="0" applyFont="1" applyFill="1"/>
    <xf numFmtId="0" fontId="7" fillId="17" borderId="0" xfId="0" applyFont="1" applyFill="1"/>
    <xf numFmtId="164" fontId="7" fillId="17" borderId="0" xfId="0" applyNumberFormat="1" applyFont="1" applyFill="1"/>
    <xf numFmtId="49" fontId="0" fillId="26" borderId="0" xfId="0" applyNumberFormat="1" applyFill="1" applyAlignment="1">
      <alignment horizontal="center" vertical="center" textRotation="90" wrapText="1"/>
    </xf>
    <xf numFmtId="49" fontId="0" fillId="27" borderId="0" xfId="0" applyNumberFormat="1" applyFill="1" applyAlignment="1">
      <alignment horizontal="center" vertical="center" textRotation="90" wrapText="1"/>
    </xf>
    <xf numFmtId="164" fontId="7" fillId="27" borderId="0" xfId="0" applyNumberFormat="1" applyFont="1" applyFill="1"/>
    <xf numFmtId="0" fontId="7" fillId="27" borderId="0" xfId="0" applyFont="1" applyFill="1"/>
    <xf numFmtId="49" fontId="0" fillId="28" borderId="0" xfId="0" applyNumberFormat="1" applyFill="1" applyAlignment="1">
      <alignment horizontal="center" vertical="center" textRotation="90" wrapText="1"/>
    </xf>
    <xf numFmtId="164" fontId="7" fillId="28" borderId="0" xfId="0" applyNumberFormat="1" applyFont="1" applyFill="1"/>
    <xf numFmtId="0" fontId="7" fillId="28" borderId="0" xfId="0" applyFont="1" applyFill="1"/>
    <xf numFmtId="49" fontId="0" fillId="29" borderId="0" xfId="0" applyNumberFormat="1" applyFill="1" applyAlignment="1">
      <alignment horizontal="center" vertical="center" textRotation="90" wrapText="1"/>
    </xf>
    <xf numFmtId="164" fontId="7" fillId="29" borderId="0" xfId="0" applyNumberFormat="1" applyFont="1" applyFill="1"/>
    <xf numFmtId="0" fontId="7" fillId="29" borderId="0" xfId="0" applyFont="1" applyFill="1"/>
    <xf numFmtId="164" fontId="7" fillId="26" borderId="0" xfId="0" applyNumberFormat="1" applyFont="1" applyFill="1"/>
    <xf numFmtId="0" fontId="7" fillId="26" borderId="0" xfId="0" applyFon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6" xfId="0" applyFont="1" applyFill="1" applyBorder="1"/>
    <xf numFmtId="0" fontId="1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49" fontId="0" fillId="30" borderId="0" xfId="0" applyNumberFormat="1" applyFill="1" applyAlignment="1">
      <alignment horizontal="center" vertical="center" textRotation="90" wrapText="1"/>
    </xf>
    <xf numFmtId="164" fontId="7" fillId="30" borderId="0" xfId="0" applyNumberFormat="1" applyFont="1" applyFill="1"/>
    <xf numFmtId="0" fontId="7" fillId="30" borderId="0" xfId="0" applyFont="1" applyFill="1"/>
    <xf numFmtId="164" fontId="1" fillId="0" borderId="0" xfId="0" applyNumberFormat="1" applyFont="1" applyFill="1" applyBorder="1" applyAlignment="1">
      <alignment horizontal="left" indent="2"/>
    </xf>
    <xf numFmtId="0" fontId="0" fillId="2" borderId="31" xfId="0" applyFill="1" applyBorder="1"/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/>
    <xf numFmtId="166" fontId="7" fillId="0" borderId="0" xfId="0" applyNumberFormat="1" applyFont="1"/>
    <xf numFmtId="49" fontId="15" fillId="0" borderId="0" xfId="0" applyNumberFormat="1" applyFont="1" applyAlignment="1">
      <alignment horizontal="center" vertical="center" textRotation="90" wrapText="1"/>
    </xf>
    <xf numFmtId="164" fontId="16" fillId="0" borderId="0" xfId="0" applyNumberFormat="1" applyFont="1"/>
    <xf numFmtId="0" fontId="17" fillId="0" borderId="0" xfId="0" applyFont="1" applyAlignment="1"/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4" fillId="0" borderId="0" xfId="0" applyFont="1"/>
    <xf numFmtId="0" fontId="20" fillId="0" borderId="0" xfId="0" applyFont="1" applyFill="1"/>
    <xf numFmtId="0" fontId="4" fillId="0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FED0DA"/>
      <color rgb="FFFFCC00"/>
      <color rgb="FFCCFFFF"/>
      <color rgb="FFFF7C80"/>
      <color rgb="FF0099CC"/>
      <color rgb="FFFFCCCC"/>
      <color rgb="FFFFCCFF"/>
      <color rgb="FFFF66CC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00"/>
  <sheetViews>
    <sheetView workbookViewId="0">
      <pane xSplit="1" ySplit="3" topLeftCell="EB4" activePane="bottomRight" state="frozen"/>
      <selection pane="topRight" activeCell="B1" sqref="B1"/>
      <selection pane="bottomLeft" activeCell="A4" sqref="A4"/>
      <selection pane="bottomRight" activeCell="EH1" sqref="A1:XFD1"/>
    </sheetView>
  </sheetViews>
  <sheetFormatPr defaultRowHeight="15"/>
  <cols>
    <col min="1" max="1" width="11" customWidth="1"/>
    <col min="2" max="7" width="9.140625" customWidth="1"/>
    <col min="10" max="15" width="9.140625" customWidth="1"/>
    <col min="18" max="22" width="9.140625" customWidth="1"/>
    <col min="25" max="27" width="9.140625" customWidth="1"/>
    <col min="30" max="39" width="9.140625" customWidth="1"/>
    <col min="42" max="46" width="9.140625" customWidth="1"/>
    <col min="50" max="50" width="9.140625" customWidth="1"/>
    <col min="52" max="55" width="9.140625" customWidth="1"/>
    <col min="59" max="60" width="9.140625" customWidth="1"/>
    <col min="62" max="75" width="9.140625" customWidth="1"/>
    <col min="77" max="116" width="9.140625" customWidth="1"/>
    <col min="118" max="129" width="9.140625" customWidth="1"/>
    <col min="132" max="133" width="9.140625" customWidth="1"/>
    <col min="135" max="135" width="9.140625" customWidth="1"/>
    <col min="137" max="137" width="9.140625" customWidth="1"/>
    <col min="139" max="139" width="9.140625" customWidth="1"/>
    <col min="141" max="142" width="9.140625" customWidth="1"/>
    <col min="152" max="154" width="9.140625" customWidth="1"/>
    <col min="155" max="155" width="9.140625" style="114"/>
    <col min="158" max="158" width="12.28515625" customWidth="1"/>
  </cols>
  <sheetData>
    <row r="1" spans="1:158" s="3" customFormat="1" ht="100.5" customHeight="1">
      <c r="B1" s="57" t="s">
        <v>91</v>
      </c>
      <c r="C1" s="57" t="s">
        <v>92</v>
      </c>
      <c r="D1" s="57" t="s">
        <v>93</v>
      </c>
      <c r="E1" s="57" t="s">
        <v>94</v>
      </c>
      <c r="F1" s="57" t="s">
        <v>95</v>
      </c>
      <c r="G1" s="57" t="s">
        <v>96</v>
      </c>
      <c r="H1" s="57" t="s">
        <v>97</v>
      </c>
      <c r="I1" s="14" t="s">
        <v>98</v>
      </c>
      <c r="J1" s="14" t="s">
        <v>99</v>
      </c>
      <c r="K1" s="32" t="s">
        <v>100</v>
      </c>
      <c r="L1" s="32" t="s">
        <v>101</v>
      </c>
      <c r="M1" s="32" t="s">
        <v>102</v>
      </c>
      <c r="N1" s="32" t="s">
        <v>103</v>
      </c>
      <c r="O1" s="32" t="s">
        <v>422</v>
      </c>
      <c r="P1" s="32" t="s">
        <v>104</v>
      </c>
      <c r="Q1" s="77" t="s">
        <v>105</v>
      </c>
      <c r="R1" s="77" t="s">
        <v>106</v>
      </c>
      <c r="S1" s="77" t="s">
        <v>107</v>
      </c>
      <c r="T1" s="77" t="s">
        <v>108</v>
      </c>
      <c r="U1" s="77" t="s">
        <v>595</v>
      </c>
      <c r="V1" s="29" t="s">
        <v>109</v>
      </c>
      <c r="W1" s="29" t="s">
        <v>110</v>
      </c>
      <c r="X1" s="53" t="s">
        <v>111</v>
      </c>
      <c r="Y1" s="53" t="s">
        <v>112</v>
      </c>
      <c r="Z1" s="53" t="s">
        <v>113</v>
      </c>
      <c r="AA1" s="44" t="s">
        <v>114</v>
      </c>
      <c r="AB1" s="60" t="s">
        <v>115</v>
      </c>
      <c r="AC1" s="44" t="s">
        <v>116</v>
      </c>
      <c r="AD1" s="44" t="s">
        <v>117</v>
      </c>
      <c r="AE1" s="47" t="s">
        <v>118</v>
      </c>
      <c r="AF1" s="47" t="s">
        <v>119</v>
      </c>
      <c r="AG1" s="47" t="s">
        <v>120</v>
      </c>
      <c r="AH1" s="47" t="s">
        <v>121</v>
      </c>
      <c r="AI1" s="47" t="s">
        <v>122</v>
      </c>
      <c r="AJ1" s="47" t="s">
        <v>123</v>
      </c>
      <c r="AK1" s="47" t="s">
        <v>124</v>
      </c>
      <c r="AL1" s="47" t="s">
        <v>125</v>
      </c>
      <c r="AM1" s="47" t="s">
        <v>126</v>
      </c>
      <c r="AN1" s="47" t="s">
        <v>127</v>
      </c>
      <c r="AO1" s="41" t="s">
        <v>128</v>
      </c>
      <c r="AP1" s="41" t="s">
        <v>129</v>
      </c>
      <c r="AQ1" s="41" t="s">
        <v>130</v>
      </c>
      <c r="AR1" s="41" t="s">
        <v>131</v>
      </c>
      <c r="AS1" s="47" t="s">
        <v>589</v>
      </c>
      <c r="AT1" s="47" t="s">
        <v>590</v>
      </c>
      <c r="AU1" s="88" t="s">
        <v>132</v>
      </c>
      <c r="AV1" s="91" t="s">
        <v>133</v>
      </c>
      <c r="AW1" s="85" t="s">
        <v>134</v>
      </c>
      <c r="AX1" s="85" t="s">
        <v>135</v>
      </c>
      <c r="AY1" s="108" t="s">
        <v>136</v>
      </c>
      <c r="AZ1" s="108" t="s">
        <v>137</v>
      </c>
      <c r="BA1" s="108" t="s">
        <v>138</v>
      </c>
      <c r="BB1" s="108" t="s">
        <v>139</v>
      </c>
      <c r="BC1" s="72" t="s">
        <v>140</v>
      </c>
      <c r="BD1" s="72" t="s">
        <v>141</v>
      </c>
      <c r="BE1" s="56" t="s">
        <v>142</v>
      </c>
      <c r="BF1" s="35" t="s">
        <v>143</v>
      </c>
      <c r="BG1" s="35" t="s">
        <v>144</v>
      </c>
      <c r="BH1" s="14" t="s">
        <v>145</v>
      </c>
      <c r="BI1" s="14" t="s">
        <v>146</v>
      </c>
      <c r="BJ1" s="25" t="s">
        <v>147</v>
      </c>
      <c r="BK1" s="25" t="s">
        <v>148</v>
      </c>
      <c r="BL1" s="25" t="s">
        <v>149</v>
      </c>
      <c r="BM1" s="25" t="s">
        <v>150</v>
      </c>
      <c r="BN1" s="25" t="s">
        <v>151</v>
      </c>
      <c r="BO1" s="25" t="s">
        <v>152</v>
      </c>
      <c r="BP1" s="25" t="s">
        <v>153</v>
      </c>
      <c r="BQ1" s="25" t="s">
        <v>154</v>
      </c>
      <c r="BR1" s="25" t="s">
        <v>155</v>
      </c>
      <c r="BS1" s="25" t="s">
        <v>156</v>
      </c>
      <c r="BT1" s="25" t="s">
        <v>157</v>
      </c>
      <c r="BU1" s="25" t="s">
        <v>158</v>
      </c>
      <c r="BV1" s="25" t="s">
        <v>159</v>
      </c>
      <c r="BW1" s="77" t="s">
        <v>160</v>
      </c>
      <c r="BX1" s="25" t="s">
        <v>161</v>
      </c>
      <c r="BY1" s="32" t="s">
        <v>162</v>
      </c>
      <c r="BZ1" s="32" t="s">
        <v>163</v>
      </c>
      <c r="CA1" s="32" t="s">
        <v>164</v>
      </c>
      <c r="CB1" s="32" t="s">
        <v>165</v>
      </c>
      <c r="CC1" s="32" t="s">
        <v>424</v>
      </c>
      <c r="CD1" s="32" t="s">
        <v>166</v>
      </c>
      <c r="CE1" s="69" t="s">
        <v>167</v>
      </c>
      <c r="CF1" s="69" t="s">
        <v>168</v>
      </c>
      <c r="CG1" s="69" t="s">
        <v>169</v>
      </c>
      <c r="CH1" s="69" t="s">
        <v>170</v>
      </c>
      <c r="CI1" s="69" t="s">
        <v>171</v>
      </c>
      <c r="CJ1" s="69" t="s">
        <v>172</v>
      </c>
      <c r="CK1" s="69" t="s">
        <v>173</v>
      </c>
      <c r="CL1" s="69" t="s">
        <v>174</v>
      </c>
      <c r="CM1" s="69" t="s">
        <v>175</v>
      </c>
      <c r="CN1" s="69" t="s">
        <v>176</v>
      </c>
      <c r="CO1" s="69" t="s">
        <v>177</v>
      </c>
      <c r="CP1" s="69" t="s">
        <v>178</v>
      </c>
      <c r="CQ1" s="77" t="s">
        <v>179</v>
      </c>
      <c r="CR1" s="69" t="s">
        <v>180</v>
      </c>
      <c r="CS1" s="69" t="s">
        <v>181</v>
      </c>
      <c r="CT1" s="69" t="s">
        <v>182</v>
      </c>
      <c r="CU1" s="69" t="s">
        <v>183</v>
      </c>
      <c r="CV1" s="69" t="s">
        <v>184</v>
      </c>
      <c r="CW1" s="69" t="s">
        <v>185</v>
      </c>
      <c r="CX1" s="69" t="s">
        <v>186</v>
      </c>
      <c r="CY1" s="69" t="s">
        <v>187</v>
      </c>
      <c r="CZ1" s="77" t="s">
        <v>188</v>
      </c>
      <c r="DA1" s="77" t="s">
        <v>189</v>
      </c>
      <c r="DB1" s="77" t="s">
        <v>190</v>
      </c>
      <c r="DC1" s="77" t="s">
        <v>191</v>
      </c>
      <c r="DD1" s="77" t="s">
        <v>192</v>
      </c>
      <c r="DE1" s="77" t="s">
        <v>193</v>
      </c>
      <c r="DF1" s="77" t="s">
        <v>194</v>
      </c>
      <c r="DG1" s="77" t="s">
        <v>195</v>
      </c>
      <c r="DH1" s="77" t="s">
        <v>196</v>
      </c>
      <c r="DI1" s="77" t="s">
        <v>197</v>
      </c>
      <c r="DJ1" s="77" t="s">
        <v>198</v>
      </c>
      <c r="DK1" s="77" t="s">
        <v>199</v>
      </c>
      <c r="DL1" s="77" t="s">
        <v>200</v>
      </c>
      <c r="DM1" s="63" t="s">
        <v>201</v>
      </c>
      <c r="DN1" s="63" t="s">
        <v>202</v>
      </c>
      <c r="DO1" s="63" t="s">
        <v>203</v>
      </c>
      <c r="DP1" s="63" t="s">
        <v>204</v>
      </c>
      <c r="DQ1" s="50" t="s">
        <v>205</v>
      </c>
      <c r="DR1" s="50" t="s">
        <v>206</v>
      </c>
      <c r="DS1" s="50" t="s">
        <v>207</v>
      </c>
      <c r="DT1" s="50" t="s">
        <v>208</v>
      </c>
      <c r="DU1" s="50" t="s">
        <v>209</v>
      </c>
      <c r="DV1" s="50" t="s">
        <v>210</v>
      </c>
      <c r="DW1" s="50" t="s">
        <v>211</v>
      </c>
      <c r="DX1" s="50" t="s">
        <v>212</v>
      </c>
      <c r="DY1" s="50" t="s">
        <v>213</v>
      </c>
      <c r="DZ1" s="50" t="s">
        <v>214</v>
      </c>
      <c r="EA1" s="105" t="s">
        <v>215</v>
      </c>
      <c r="EB1" s="105" t="s">
        <v>216</v>
      </c>
      <c r="EC1" s="105" t="s">
        <v>217</v>
      </c>
      <c r="ED1" s="75" t="s">
        <v>591</v>
      </c>
      <c r="EE1" s="75" t="s">
        <v>592</v>
      </c>
      <c r="EF1" s="76" t="s">
        <v>218</v>
      </c>
      <c r="EG1" s="76" t="s">
        <v>219</v>
      </c>
      <c r="EH1" s="101" t="s">
        <v>220</v>
      </c>
      <c r="EI1" s="32" t="s">
        <v>221</v>
      </c>
      <c r="EJ1" s="68" t="s">
        <v>222</v>
      </c>
      <c r="EK1" s="141" t="s">
        <v>223</v>
      </c>
      <c r="EL1" s="68" t="s">
        <v>224</v>
      </c>
      <c r="EM1" s="102" t="s">
        <v>225</v>
      </c>
      <c r="EN1" s="38" t="s">
        <v>226</v>
      </c>
      <c r="EO1" s="57" t="s">
        <v>227</v>
      </c>
      <c r="EP1" s="25" t="s">
        <v>606</v>
      </c>
      <c r="EQ1" s="25" t="s">
        <v>607</v>
      </c>
      <c r="ER1" s="32" t="s">
        <v>608</v>
      </c>
      <c r="ES1" s="32" t="s">
        <v>609</v>
      </c>
      <c r="ET1" s="4" t="s">
        <v>228</v>
      </c>
      <c r="EU1" s="4" t="s">
        <v>600</v>
      </c>
      <c r="EV1" s="77" t="s">
        <v>229</v>
      </c>
      <c r="EW1" s="14" t="s">
        <v>230</v>
      </c>
      <c r="EX1" s="14" t="s">
        <v>231</v>
      </c>
      <c r="EY1" s="115" t="s">
        <v>573</v>
      </c>
      <c r="EZ1" s="4" t="s">
        <v>561</v>
      </c>
      <c r="FA1" s="4" t="s">
        <v>562</v>
      </c>
      <c r="FB1" s="151" t="s">
        <v>610</v>
      </c>
    </row>
    <row r="2" spans="1:158" s="5" customFormat="1">
      <c r="B2" s="6" t="s">
        <v>232</v>
      </c>
      <c r="C2" s="6" t="s">
        <v>233</v>
      </c>
      <c r="D2" s="6" t="s">
        <v>234</v>
      </c>
      <c r="E2" s="6" t="s">
        <v>235</v>
      </c>
      <c r="F2" s="6" t="s">
        <v>236</v>
      </c>
      <c r="G2" s="6" t="s">
        <v>237</v>
      </c>
      <c r="H2" s="6" t="s">
        <v>238</v>
      </c>
      <c r="I2" s="6" t="s">
        <v>239</v>
      </c>
      <c r="J2" s="6" t="s">
        <v>240</v>
      </c>
      <c r="K2" s="6" t="s">
        <v>241</v>
      </c>
      <c r="L2" s="6" t="s">
        <v>242</v>
      </c>
      <c r="M2" s="6" t="s">
        <v>243</v>
      </c>
      <c r="N2" s="6" t="s">
        <v>244</v>
      </c>
      <c r="O2" s="6" t="s">
        <v>245</v>
      </c>
      <c r="P2" s="6" t="s">
        <v>246</v>
      </c>
      <c r="Q2" s="6" t="s">
        <v>247</v>
      </c>
      <c r="R2" s="6" t="s">
        <v>248</v>
      </c>
      <c r="S2" s="6" t="s">
        <v>249</v>
      </c>
      <c r="T2" s="6" t="s">
        <v>250</v>
      </c>
      <c r="U2" s="6" t="s">
        <v>251</v>
      </c>
      <c r="V2" s="6" t="s">
        <v>252</v>
      </c>
      <c r="W2" s="6" t="s">
        <v>253</v>
      </c>
      <c r="X2" s="6" t="s">
        <v>254</v>
      </c>
      <c r="Y2" s="6" t="s">
        <v>255</v>
      </c>
      <c r="Z2" s="6" t="s">
        <v>256</v>
      </c>
      <c r="AA2" s="6" t="s">
        <v>257</v>
      </c>
      <c r="AB2" s="6" t="s">
        <v>258</v>
      </c>
      <c r="AC2" s="6" t="s">
        <v>259</v>
      </c>
      <c r="AD2" s="6" t="s">
        <v>260</v>
      </c>
      <c r="AE2" s="6" t="s">
        <v>261</v>
      </c>
      <c r="AF2" s="6" t="s">
        <v>262</v>
      </c>
      <c r="AG2" s="6" t="s">
        <v>263</v>
      </c>
      <c r="AH2" s="6" t="s">
        <v>264</v>
      </c>
      <c r="AI2" s="6" t="s">
        <v>265</v>
      </c>
      <c r="AJ2" s="6" t="s">
        <v>266</v>
      </c>
      <c r="AK2" s="6" t="s">
        <v>267</v>
      </c>
      <c r="AL2" s="6" t="s">
        <v>268</v>
      </c>
      <c r="AM2" s="6" t="s">
        <v>269</v>
      </c>
      <c r="AN2" s="6" t="s">
        <v>270</v>
      </c>
      <c r="AO2" s="6" t="s">
        <v>271</v>
      </c>
      <c r="AP2" s="6" t="s">
        <v>272</v>
      </c>
      <c r="AQ2" s="6" t="s">
        <v>273</v>
      </c>
      <c r="AR2" s="6" t="s">
        <v>274</v>
      </c>
      <c r="AS2" s="6" t="s">
        <v>275</v>
      </c>
      <c r="AT2" s="6" t="s">
        <v>276</v>
      </c>
      <c r="AU2" s="6" t="s">
        <v>277</v>
      </c>
      <c r="AV2" s="6" t="s">
        <v>278</v>
      </c>
      <c r="AW2" s="6" t="s">
        <v>279</v>
      </c>
      <c r="AX2" s="6" t="s">
        <v>280</v>
      </c>
      <c r="AY2" s="6" t="s">
        <v>281</v>
      </c>
      <c r="AZ2" s="6" t="s">
        <v>282</v>
      </c>
      <c r="BA2" s="6" t="s">
        <v>283</v>
      </c>
      <c r="BB2" s="6" t="s">
        <v>284</v>
      </c>
      <c r="BC2" s="6" t="s">
        <v>285</v>
      </c>
      <c r="BD2" s="6" t="s">
        <v>286</v>
      </c>
      <c r="BE2" s="6" t="s">
        <v>287</v>
      </c>
      <c r="BF2" s="6" t="s">
        <v>288</v>
      </c>
      <c r="BG2" s="6" t="s">
        <v>289</v>
      </c>
      <c r="BH2" s="6" t="s">
        <v>290</v>
      </c>
      <c r="BI2" s="6" t="s">
        <v>291</v>
      </c>
      <c r="BJ2" s="6" t="s">
        <v>292</v>
      </c>
      <c r="BK2" s="6" t="s">
        <v>293</v>
      </c>
      <c r="BL2" s="6" t="s">
        <v>294</v>
      </c>
      <c r="BM2" s="6" t="s">
        <v>295</v>
      </c>
      <c r="BN2" s="6" t="s">
        <v>296</v>
      </c>
      <c r="BO2" s="6" t="s">
        <v>297</v>
      </c>
      <c r="BP2" s="6" t="s">
        <v>298</v>
      </c>
      <c r="BQ2" s="6" t="s">
        <v>299</v>
      </c>
      <c r="BR2" s="6" t="s">
        <v>300</v>
      </c>
      <c r="BS2" s="6" t="s">
        <v>301</v>
      </c>
      <c r="BT2" s="6" t="s">
        <v>302</v>
      </c>
      <c r="BU2" s="6" t="s">
        <v>303</v>
      </c>
      <c r="BV2" s="6" t="s">
        <v>304</v>
      </c>
      <c r="BW2" s="6" t="s">
        <v>305</v>
      </c>
      <c r="BX2" s="6" t="s">
        <v>306</v>
      </c>
      <c r="BY2" s="6" t="s">
        <v>307</v>
      </c>
      <c r="BZ2" s="6" t="s">
        <v>308</v>
      </c>
      <c r="CA2" s="6" t="s">
        <v>309</v>
      </c>
      <c r="CB2" s="6" t="s">
        <v>310</v>
      </c>
      <c r="CC2" s="6" t="s">
        <v>311</v>
      </c>
      <c r="CD2" s="6" t="s">
        <v>312</v>
      </c>
      <c r="CE2" s="6" t="s">
        <v>313</v>
      </c>
      <c r="CF2" s="6" t="s">
        <v>314</v>
      </c>
      <c r="CG2" s="6" t="s">
        <v>315</v>
      </c>
      <c r="CH2" s="6" t="s">
        <v>316</v>
      </c>
      <c r="CI2" s="6" t="s">
        <v>317</v>
      </c>
      <c r="CJ2" s="6" t="s">
        <v>318</v>
      </c>
      <c r="CK2" s="6" t="s">
        <v>319</v>
      </c>
      <c r="CL2" s="6" t="s">
        <v>320</v>
      </c>
      <c r="CM2" s="6" t="s">
        <v>321</v>
      </c>
      <c r="CN2" s="6" t="s">
        <v>322</v>
      </c>
      <c r="CO2" s="6" t="s">
        <v>323</v>
      </c>
      <c r="CP2" s="6" t="s">
        <v>324</v>
      </c>
      <c r="CQ2" s="6" t="s">
        <v>325</v>
      </c>
      <c r="CR2" s="6" t="s">
        <v>326</v>
      </c>
      <c r="CS2" s="6" t="s">
        <v>327</v>
      </c>
      <c r="CT2" s="6" t="s">
        <v>328</v>
      </c>
      <c r="CU2" s="6" t="s">
        <v>329</v>
      </c>
      <c r="CV2" s="6" t="s">
        <v>330</v>
      </c>
      <c r="CW2" s="6" t="s">
        <v>331</v>
      </c>
      <c r="CX2" s="6" t="s">
        <v>332</v>
      </c>
      <c r="CY2" s="6" t="s">
        <v>333</v>
      </c>
      <c r="CZ2" s="6" t="s">
        <v>334</v>
      </c>
      <c r="DA2" s="6" t="s">
        <v>335</v>
      </c>
      <c r="DB2" s="6" t="s">
        <v>336</v>
      </c>
      <c r="DC2" s="6" t="s">
        <v>337</v>
      </c>
      <c r="DD2" s="6" t="s">
        <v>338</v>
      </c>
      <c r="DE2" s="6" t="s">
        <v>339</v>
      </c>
      <c r="DF2" s="6" t="s">
        <v>340</v>
      </c>
      <c r="DG2" s="6" t="s">
        <v>341</v>
      </c>
      <c r="DH2" s="6" t="s">
        <v>342</v>
      </c>
      <c r="DI2" s="6" t="s">
        <v>343</v>
      </c>
      <c r="DJ2" s="6" t="s">
        <v>344</v>
      </c>
      <c r="DK2" s="6" t="s">
        <v>345</v>
      </c>
      <c r="DL2" s="6" t="s">
        <v>346</v>
      </c>
      <c r="DM2" s="6" t="s">
        <v>347</v>
      </c>
      <c r="DN2" s="6" t="s">
        <v>348</v>
      </c>
      <c r="DO2" s="6" t="s">
        <v>349</v>
      </c>
      <c r="DP2" s="6" t="s">
        <v>350</v>
      </c>
      <c r="DQ2" s="6" t="s">
        <v>351</v>
      </c>
      <c r="DR2" s="6" t="s">
        <v>352</v>
      </c>
      <c r="DS2" s="6" t="s">
        <v>353</v>
      </c>
      <c r="DT2" s="6" t="s">
        <v>354</v>
      </c>
      <c r="DU2" s="6" t="s">
        <v>355</v>
      </c>
      <c r="DV2" s="6" t="s">
        <v>356</v>
      </c>
      <c r="DW2" s="6" t="s">
        <v>357</v>
      </c>
      <c r="DX2" s="6" t="s">
        <v>358</v>
      </c>
      <c r="DY2" s="6" t="s">
        <v>359</v>
      </c>
      <c r="DZ2" s="6" t="s">
        <v>360</v>
      </c>
      <c r="EA2" s="6" t="s">
        <v>361</v>
      </c>
      <c r="EB2" s="6" t="s">
        <v>362</v>
      </c>
      <c r="EC2" s="6" t="s">
        <v>363</v>
      </c>
      <c r="ED2" s="6" t="s">
        <v>364</v>
      </c>
      <c r="EE2" s="6" t="s">
        <v>365</v>
      </c>
      <c r="EF2" s="6" t="s">
        <v>366</v>
      </c>
      <c r="EG2" s="6" t="s">
        <v>367</v>
      </c>
      <c r="EH2" s="6" t="s">
        <v>368</v>
      </c>
      <c r="EI2" s="6" t="s">
        <v>369</v>
      </c>
      <c r="EJ2" s="6" t="s">
        <v>370</v>
      </c>
      <c r="EK2" s="6" t="s">
        <v>371</v>
      </c>
      <c r="EL2" s="6" t="s">
        <v>372</v>
      </c>
      <c r="EM2" s="6" t="s">
        <v>373</v>
      </c>
      <c r="EN2" s="6" t="s">
        <v>374</v>
      </c>
      <c r="EO2" s="6" t="s">
        <v>375</v>
      </c>
      <c r="EP2" s="6" t="s">
        <v>376</v>
      </c>
      <c r="EQ2" s="6" t="s">
        <v>377</v>
      </c>
      <c r="ER2" s="6" t="s">
        <v>378</v>
      </c>
      <c r="ES2" s="6" t="s">
        <v>379</v>
      </c>
      <c r="ET2" s="6" t="s">
        <v>380</v>
      </c>
      <c r="EU2" s="6" t="s">
        <v>381</v>
      </c>
      <c r="EV2" s="6" t="s">
        <v>382</v>
      </c>
      <c r="EW2" s="6" t="s">
        <v>383</v>
      </c>
      <c r="EX2" s="6" t="s">
        <v>384</v>
      </c>
      <c r="EY2" s="6" t="s">
        <v>385</v>
      </c>
      <c r="EZ2" s="6" t="s">
        <v>386</v>
      </c>
      <c r="FA2" s="6" t="s">
        <v>605</v>
      </c>
      <c r="FB2" s="114"/>
    </row>
    <row r="3" spans="1:158" ht="15" hidden="1" customHeight="1">
      <c r="B3">
        <v>20</v>
      </c>
      <c r="C3">
        <v>2</v>
      </c>
      <c r="D3">
        <v>5</v>
      </c>
      <c r="E3">
        <v>11</v>
      </c>
      <c r="F3">
        <v>26</v>
      </c>
      <c r="G3">
        <v>22</v>
      </c>
      <c r="H3">
        <v>29</v>
      </c>
      <c r="I3">
        <v>31</v>
      </c>
      <c r="J3">
        <v>41</v>
      </c>
      <c r="K3">
        <v>31</v>
      </c>
      <c r="L3">
        <v>42</v>
      </c>
      <c r="M3">
        <v>30</v>
      </c>
      <c r="N3">
        <v>43</v>
      </c>
      <c r="O3">
        <v>5</v>
      </c>
      <c r="P3">
        <v>8</v>
      </c>
      <c r="Q3">
        <v>41</v>
      </c>
      <c r="R3">
        <v>42</v>
      </c>
      <c r="S3">
        <v>39</v>
      </c>
      <c r="T3">
        <v>49</v>
      </c>
      <c r="U3">
        <v>38</v>
      </c>
      <c r="V3">
        <v>3</v>
      </c>
      <c r="W3">
        <v>3</v>
      </c>
      <c r="X3">
        <v>1</v>
      </c>
      <c r="Y3">
        <v>1</v>
      </c>
      <c r="Z3">
        <v>1</v>
      </c>
      <c r="AA3">
        <v>11</v>
      </c>
      <c r="AB3">
        <v>5</v>
      </c>
      <c r="AC3">
        <v>11</v>
      </c>
      <c r="AD3">
        <v>11</v>
      </c>
      <c r="AG3">
        <v>3</v>
      </c>
      <c r="AH3">
        <v>4</v>
      </c>
      <c r="AI3">
        <v>11</v>
      </c>
      <c r="AJ3">
        <v>11</v>
      </c>
      <c r="AK3">
        <v>4</v>
      </c>
      <c r="AL3">
        <v>6</v>
      </c>
      <c r="AM3">
        <v>11</v>
      </c>
      <c r="AN3">
        <v>6</v>
      </c>
      <c r="AO3">
        <v>47</v>
      </c>
      <c r="AP3">
        <v>25</v>
      </c>
      <c r="AQ3">
        <v>9</v>
      </c>
      <c r="AR3">
        <v>6</v>
      </c>
      <c r="AS3">
        <v>8</v>
      </c>
      <c r="AT3">
        <v>8</v>
      </c>
      <c r="AU3">
        <v>7</v>
      </c>
      <c r="AW3">
        <v>19</v>
      </c>
      <c r="AX3">
        <v>34</v>
      </c>
      <c r="BC3">
        <v>1</v>
      </c>
      <c r="BD3">
        <v>4</v>
      </c>
      <c r="BE3">
        <v>11</v>
      </c>
      <c r="BF3">
        <v>7</v>
      </c>
      <c r="BG3">
        <v>4</v>
      </c>
      <c r="BH3">
        <v>15</v>
      </c>
      <c r="BI3">
        <v>24</v>
      </c>
      <c r="BJ3">
        <v>1</v>
      </c>
      <c r="BK3">
        <v>2</v>
      </c>
      <c r="BL3">
        <v>5</v>
      </c>
      <c r="BM3">
        <v>17</v>
      </c>
      <c r="BN3">
        <v>7</v>
      </c>
      <c r="BO3">
        <v>8</v>
      </c>
      <c r="BP3">
        <v>14</v>
      </c>
      <c r="BQ3">
        <v>9</v>
      </c>
      <c r="BR3">
        <v>13</v>
      </c>
      <c r="BS3">
        <v>16</v>
      </c>
      <c r="BT3">
        <v>10</v>
      </c>
      <c r="BU3">
        <v>11</v>
      </c>
      <c r="BV3">
        <v>15</v>
      </c>
      <c r="BW3">
        <v>27</v>
      </c>
      <c r="BX3">
        <v>18</v>
      </c>
      <c r="BY3">
        <v>16</v>
      </c>
      <c r="BZ3">
        <v>17</v>
      </c>
      <c r="CA3">
        <v>14</v>
      </c>
      <c r="CB3">
        <v>10</v>
      </c>
      <c r="CC3">
        <v>13</v>
      </c>
      <c r="CD3">
        <v>18</v>
      </c>
      <c r="CE3">
        <v>38</v>
      </c>
      <c r="CF3">
        <v>35</v>
      </c>
      <c r="CG3">
        <v>32</v>
      </c>
      <c r="CH3">
        <v>47</v>
      </c>
      <c r="CI3">
        <v>31</v>
      </c>
      <c r="CJ3">
        <v>30</v>
      </c>
      <c r="CK3">
        <v>67</v>
      </c>
      <c r="CL3">
        <v>45</v>
      </c>
      <c r="CM3">
        <v>42</v>
      </c>
      <c r="CN3">
        <v>56</v>
      </c>
      <c r="CO3">
        <v>50</v>
      </c>
      <c r="CP3">
        <v>68</v>
      </c>
      <c r="CQ3">
        <v>16</v>
      </c>
      <c r="CR3">
        <v>66</v>
      </c>
      <c r="CS3">
        <v>64</v>
      </c>
      <c r="CT3">
        <v>62</v>
      </c>
      <c r="CU3">
        <v>58</v>
      </c>
      <c r="CV3">
        <v>53</v>
      </c>
      <c r="CW3">
        <v>52</v>
      </c>
      <c r="CX3">
        <v>26</v>
      </c>
      <c r="CY3">
        <v>74</v>
      </c>
      <c r="CZ3">
        <v>5</v>
      </c>
      <c r="DA3">
        <v>25</v>
      </c>
      <c r="DB3">
        <v>17</v>
      </c>
      <c r="DC3">
        <v>82</v>
      </c>
      <c r="DD3">
        <v>23</v>
      </c>
      <c r="DE3">
        <v>83</v>
      </c>
      <c r="DF3">
        <v>31</v>
      </c>
      <c r="DG3">
        <v>72</v>
      </c>
      <c r="DH3">
        <v>73</v>
      </c>
      <c r="DI3">
        <v>81</v>
      </c>
      <c r="DJ3">
        <v>40</v>
      </c>
      <c r="DK3">
        <v>79</v>
      </c>
      <c r="DL3">
        <v>88</v>
      </c>
      <c r="DM3">
        <v>3</v>
      </c>
      <c r="DN3">
        <v>7</v>
      </c>
      <c r="DO3">
        <v>9</v>
      </c>
      <c r="DP3">
        <v>10</v>
      </c>
      <c r="DQ3">
        <v>6</v>
      </c>
      <c r="DR3">
        <v>15</v>
      </c>
      <c r="DS3">
        <v>9</v>
      </c>
      <c r="DT3">
        <v>16</v>
      </c>
      <c r="DU3">
        <v>22</v>
      </c>
      <c r="DV3">
        <v>23</v>
      </c>
      <c r="DW3">
        <v>16</v>
      </c>
      <c r="DX3">
        <v>17</v>
      </c>
      <c r="DY3">
        <v>8</v>
      </c>
      <c r="DZ3">
        <v>17</v>
      </c>
      <c r="ED3">
        <v>2</v>
      </c>
      <c r="EE3">
        <v>1</v>
      </c>
      <c r="EF3">
        <v>1</v>
      </c>
      <c r="EG3">
        <v>8</v>
      </c>
      <c r="EI3">
        <v>5</v>
      </c>
      <c r="EN3">
        <v>8</v>
      </c>
      <c r="EO3">
        <v>12</v>
      </c>
      <c r="EP3">
        <v>40</v>
      </c>
      <c r="EQ3">
        <v>44</v>
      </c>
      <c r="ER3">
        <v>35</v>
      </c>
      <c r="ES3">
        <v>45</v>
      </c>
      <c r="EV3">
        <v>74</v>
      </c>
      <c r="EW3">
        <v>32</v>
      </c>
      <c r="EX3">
        <v>42</v>
      </c>
      <c r="EZ3" s="114"/>
      <c r="FA3" s="114"/>
      <c r="FB3" s="114"/>
    </row>
    <row r="4" spans="1:158">
      <c r="A4" s="7" t="s">
        <v>3</v>
      </c>
      <c r="B4" s="114">
        <v>0.65700000000000003</v>
      </c>
      <c r="C4" s="114">
        <v>1.603</v>
      </c>
      <c r="D4" s="114">
        <v>1.012</v>
      </c>
      <c r="E4" s="114">
        <v>1.9E-2</v>
      </c>
      <c r="F4" s="114">
        <v>0.29399999999999998</v>
      </c>
      <c r="G4" s="114">
        <v>2.1629999999999998</v>
      </c>
      <c r="H4" s="114">
        <v>1.1890000000000001</v>
      </c>
      <c r="I4" s="114">
        <v>1.3240000000000001</v>
      </c>
      <c r="J4" s="114">
        <v>1.286</v>
      </c>
      <c r="K4" s="114">
        <v>0.69399999999999995</v>
      </c>
      <c r="L4" s="114">
        <v>0.37</v>
      </c>
      <c r="M4" s="114">
        <v>3.4670000000000001</v>
      </c>
      <c r="N4" s="114">
        <v>2.7170000000000001</v>
      </c>
      <c r="O4" s="114">
        <v>0.94</v>
      </c>
      <c r="P4" s="114">
        <v>0.81200000000000006</v>
      </c>
      <c r="Q4" s="114">
        <v>0.871</v>
      </c>
      <c r="R4" s="114">
        <v>2.75</v>
      </c>
      <c r="S4" s="114">
        <v>1.1359999999999999</v>
      </c>
      <c r="T4" s="114">
        <v>1.7999999999999999E-2</v>
      </c>
      <c r="U4" s="114">
        <v>1.42</v>
      </c>
      <c r="V4" s="114">
        <v>2.8000000000000001E-2</v>
      </c>
      <c r="W4" s="114">
        <v>3.7999999999999999E-2</v>
      </c>
      <c r="X4" s="114">
        <v>7.6999999999999999E-2</v>
      </c>
      <c r="Y4" s="114">
        <v>5.5E-2</v>
      </c>
      <c r="Z4" s="114">
        <v>6.7000000000000004E-2</v>
      </c>
      <c r="AA4" s="114">
        <v>7.1999999999999995E-2</v>
      </c>
      <c r="AB4" s="114">
        <v>5.3999999999999999E-2</v>
      </c>
      <c r="AC4" s="114">
        <v>0.26800000000000002</v>
      </c>
      <c r="AD4" s="114">
        <v>0.108</v>
      </c>
      <c r="AE4" s="114">
        <v>0.34200000000000003</v>
      </c>
      <c r="AF4" s="114">
        <v>5.9039999999999999</v>
      </c>
      <c r="AG4" s="114">
        <v>4.5999999999999999E-2</v>
      </c>
      <c r="AH4" s="114">
        <v>2.9000000000000001E-2</v>
      </c>
      <c r="AI4" s="114">
        <v>1.2999999999999999E-2</v>
      </c>
      <c r="AJ4" s="114">
        <v>0.151</v>
      </c>
      <c r="AK4" s="114">
        <v>6.7000000000000004E-2</v>
      </c>
      <c r="AL4" s="114">
        <v>0</v>
      </c>
      <c r="AM4" s="114">
        <v>0.05</v>
      </c>
      <c r="AN4" s="114">
        <v>0.14000000000000001</v>
      </c>
      <c r="AO4" s="114">
        <v>0.94099999999999995</v>
      </c>
      <c r="AP4" s="114">
        <v>1.103</v>
      </c>
      <c r="AQ4" s="114">
        <v>0.63</v>
      </c>
      <c r="AR4" s="114">
        <v>0.39300000000000002</v>
      </c>
      <c r="AS4" s="114">
        <v>1.7999999999999999E-2</v>
      </c>
      <c r="AT4" s="114">
        <v>4.4999999999999998E-2</v>
      </c>
      <c r="AU4" s="114">
        <v>2.5990000000000002</v>
      </c>
      <c r="AV4" s="114">
        <v>2.8000000000000001E-2</v>
      </c>
      <c r="AW4" s="114">
        <v>0.188</v>
      </c>
      <c r="AX4" s="114">
        <v>0.29299999999999998</v>
      </c>
      <c r="AY4" s="114">
        <v>6.9000000000000006E-2</v>
      </c>
      <c r="AZ4" s="114">
        <v>8.5999999999999993E-2</v>
      </c>
      <c r="BA4" s="114">
        <v>4.7E-2</v>
      </c>
      <c r="BB4" s="114">
        <v>8.2000000000000003E-2</v>
      </c>
      <c r="BC4" s="114">
        <v>0.76400000000000001</v>
      </c>
      <c r="BD4" s="114">
        <v>0.628</v>
      </c>
      <c r="BE4" s="114">
        <v>0.28199999999999997</v>
      </c>
      <c r="BF4" s="114">
        <v>0.28999999999999998</v>
      </c>
      <c r="BG4" s="114">
        <v>0.14399999999999999</v>
      </c>
      <c r="BH4" s="114">
        <v>0.82799999999999996</v>
      </c>
      <c r="BI4" s="114">
        <v>0.58799999999999997</v>
      </c>
      <c r="BJ4" s="114">
        <v>0.25900000000000001</v>
      </c>
      <c r="BK4" s="114">
        <v>0.311</v>
      </c>
      <c r="BL4" s="114">
        <v>0.999</v>
      </c>
      <c r="BM4" s="114">
        <v>1.143</v>
      </c>
      <c r="BN4" s="114">
        <v>1.302</v>
      </c>
      <c r="BO4" s="114">
        <v>0.127</v>
      </c>
      <c r="BP4" s="114">
        <v>0.72099999999999997</v>
      </c>
      <c r="BQ4" s="114">
        <v>1.7150000000000001</v>
      </c>
      <c r="BR4" s="114">
        <v>2.6749999999999998</v>
      </c>
      <c r="BS4" s="114">
        <v>1.345</v>
      </c>
      <c r="BT4" s="114">
        <v>0.17100000000000001</v>
      </c>
      <c r="BU4" s="114">
        <v>1.0089999999999999</v>
      </c>
      <c r="BV4" s="114">
        <v>0.61</v>
      </c>
      <c r="BW4" s="114">
        <v>0.55300000000000005</v>
      </c>
      <c r="BX4" s="114">
        <v>0.23300000000000001</v>
      </c>
      <c r="BY4" s="114">
        <v>0.69</v>
      </c>
      <c r="BZ4" s="114">
        <v>1.363</v>
      </c>
      <c r="CA4" s="114">
        <v>1.071</v>
      </c>
      <c r="CB4" s="114">
        <v>0.40300000000000002</v>
      </c>
      <c r="CC4" s="114">
        <v>0.5</v>
      </c>
      <c r="CD4" s="114">
        <v>0.99099999999999999</v>
      </c>
      <c r="CE4" s="114">
        <v>0.55700000000000005</v>
      </c>
      <c r="CF4" s="114">
        <v>0.73</v>
      </c>
      <c r="CG4" s="114">
        <v>2.1749999999999998</v>
      </c>
      <c r="CH4" s="114">
        <v>1.716</v>
      </c>
      <c r="CI4" s="114">
        <v>0.496</v>
      </c>
      <c r="CJ4" s="114">
        <v>1.77</v>
      </c>
      <c r="CK4" s="114">
        <v>0.313</v>
      </c>
      <c r="CL4" s="114">
        <v>0.38</v>
      </c>
      <c r="CM4" s="114">
        <v>0.76600000000000001</v>
      </c>
      <c r="CN4" s="114">
        <v>0.76600000000000001</v>
      </c>
      <c r="CO4" s="114">
        <v>0.98299999999999998</v>
      </c>
      <c r="CP4" s="114">
        <v>0.57599999999999996</v>
      </c>
      <c r="CQ4" s="114">
        <v>0.64800000000000002</v>
      </c>
      <c r="CR4" s="114">
        <v>1.131</v>
      </c>
      <c r="CS4" s="114">
        <v>0.44400000000000001</v>
      </c>
      <c r="CT4" s="114">
        <v>0.29899999999999999</v>
      </c>
      <c r="CU4" s="114">
        <v>2.4849999999999999</v>
      </c>
      <c r="CV4" s="114">
        <v>0.61399999999999999</v>
      </c>
      <c r="CW4" s="114">
        <v>1.669</v>
      </c>
      <c r="CX4" s="114">
        <v>0.82699999999999996</v>
      </c>
      <c r="CY4" s="114">
        <v>0.47</v>
      </c>
      <c r="CZ4" s="114">
        <v>0.252</v>
      </c>
      <c r="DA4" s="114">
        <v>0.249</v>
      </c>
      <c r="DB4" s="114">
        <v>1.7230000000000001</v>
      </c>
      <c r="DC4" s="114">
        <v>0.995</v>
      </c>
      <c r="DD4" s="114">
        <v>1.127</v>
      </c>
      <c r="DE4" s="114">
        <v>1.1679999999999999</v>
      </c>
      <c r="DF4" s="114">
        <v>1.6060000000000001</v>
      </c>
      <c r="DG4" s="114">
        <v>0.44900000000000001</v>
      </c>
      <c r="DH4" s="114">
        <v>1.194</v>
      </c>
      <c r="DI4" s="114">
        <v>0.05</v>
      </c>
      <c r="DJ4" s="114">
        <v>0.81100000000000005</v>
      </c>
      <c r="DK4" s="114">
        <v>0.66</v>
      </c>
      <c r="DL4" s="114">
        <v>7.1999999999999995E-2</v>
      </c>
      <c r="DM4" s="114">
        <v>0.68200000000000005</v>
      </c>
      <c r="DN4" s="114">
        <v>0.78300000000000003</v>
      </c>
      <c r="DO4" s="114">
        <v>0.05</v>
      </c>
      <c r="DP4" s="114">
        <v>0.125</v>
      </c>
      <c r="DQ4" s="114">
        <v>3.18</v>
      </c>
      <c r="DR4" s="114">
        <v>1.5209999999999999</v>
      </c>
      <c r="DS4" s="114">
        <v>1.244</v>
      </c>
      <c r="DT4" s="114">
        <v>0.98599999999999999</v>
      </c>
      <c r="DU4" s="114">
        <v>1.2470000000000001</v>
      </c>
      <c r="DV4" s="114">
        <v>0</v>
      </c>
      <c r="DW4" s="114">
        <v>1.7789999999999999</v>
      </c>
      <c r="DX4" s="114">
        <v>0.55400000000000005</v>
      </c>
      <c r="DY4" s="114">
        <v>0.77700000000000002</v>
      </c>
      <c r="DZ4" s="114">
        <v>1.0269999999999999</v>
      </c>
      <c r="EA4" s="114">
        <v>0</v>
      </c>
      <c r="EB4" s="114">
        <v>0.11899999999999999</v>
      </c>
      <c r="EC4" s="114">
        <v>0.159</v>
      </c>
      <c r="ED4" s="114">
        <v>2.903</v>
      </c>
      <c r="EE4" s="114">
        <v>2.52</v>
      </c>
      <c r="EF4" s="114">
        <v>5.8000000000000003E-2</v>
      </c>
      <c r="EG4" s="114">
        <v>0.151</v>
      </c>
      <c r="EH4" s="114">
        <v>0.497</v>
      </c>
      <c r="EI4" s="114">
        <v>0.36599999999999999</v>
      </c>
      <c r="EJ4" s="114">
        <v>0</v>
      </c>
      <c r="EK4" s="114">
        <v>0.58799999999999997</v>
      </c>
      <c r="EL4" s="114">
        <v>0</v>
      </c>
      <c r="EM4" s="114">
        <v>0.51200000000000001</v>
      </c>
      <c r="EN4" s="114">
        <v>1.405</v>
      </c>
      <c r="EO4" s="114">
        <v>1.907</v>
      </c>
      <c r="EP4" s="114">
        <v>5.1999999999999998E-2</v>
      </c>
      <c r="EQ4" s="114">
        <v>0.30199999999999999</v>
      </c>
      <c r="ER4" s="114">
        <v>1.7000000000000001E-2</v>
      </c>
      <c r="ES4" s="114">
        <v>1.4E-2</v>
      </c>
      <c r="ET4" s="114"/>
      <c r="EU4" s="149"/>
      <c r="EV4" s="114">
        <v>0.57599999999999996</v>
      </c>
      <c r="EW4" s="114"/>
      <c r="EX4" s="114"/>
      <c r="EY4" s="114">
        <v>0.50600000000000001</v>
      </c>
      <c r="EZ4" s="148"/>
      <c r="FA4" s="148"/>
      <c r="FB4" s="114"/>
    </row>
    <row r="5" spans="1:158">
      <c r="A5" s="7" t="s">
        <v>6</v>
      </c>
      <c r="B5" s="114">
        <v>0.61199999999999999</v>
      </c>
      <c r="C5" s="114">
        <v>1.5089999999999999</v>
      </c>
      <c r="D5" s="114">
        <v>0.79600000000000004</v>
      </c>
      <c r="E5" s="114">
        <v>1.9E-2</v>
      </c>
      <c r="F5" s="114">
        <v>0.29399999999999998</v>
      </c>
      <c r="G5" s="114">
        <v>2.1480000000000001</v>
      </c>
      <c r="H5" s="114">
        <v>1.1279999999999999</v>
      </c>
      <c r="I5" s="114">
        <v>1.238</v>
      </c>
      <c r="J5" s="114">
        <v>1.2010000000000001</v>
      </c>
      <c r="K5" s="114">
        <v>0.64</v>
      </c>
      <c r="L5" s="114">
        <v>0.33600000000000002</v>
      </c>
      <c r="M5" s="114">
        <v>3.1760000000000002</v>
      </c>
      <c r="N5" s="114">
        <v>2.5150000000000001</v>
      </c>
      <c r="O5" s="114">
        <v>0.84799999999999998</v>
      </c>
      <c r="P5" s="114">
        <v>0.753</v>
      </c>
      <c r="Q5" s="114">
        <v>0.83599999999999997</v>
      </c>
      <c r="R5" s="114">
        <v>2.5169999999999999</v>
      </c>
      <c r="S5" s="114">
        <v>1.0780000000000001</v>
      </c>
      <c r="T5" s="114">
        <v>1.7999999999999999E-2</v>
      </c>
      <c r="U5" s="114">
        <v>1.36</v>
      </c>
      <c r="V5" s="114">
        <v>2.7E-2</v>
      </c>
      <c r="W5" s="114">
        <v>3.7999999999999999E-2</v>
      </c>
      <c r="X5" s="114">
        <v>7.3999999999999996E-2</v>
      </c>
      <c r="Y5" s="114">
        <v>5.2999999999999999E-2</v>
      </c>
      <c r="Z5" s="114">
        <v>6.4000000000000001E-2</v>
      </c>
      <c r="AA5" s="114">
        <v>6.8000000000000005E-2</v>
      </c>
      <c r="AB5" s="114">
        <v>0.05</v>
      </c>
      <c r="AC5" s="114">
        <v>0.26</v>
      </c>
      <c r="AD5" s="114">
        <v>0.104</v>
      </c>
      <c r="AE5" s="114">
        <v>0.30599999999999999</v>
      </c>
      <c r="AF5" s="114">
        <v>6.7409999999999997</v>
      </c>
      <c r="AG5" s="114">
        <v>4.4999999999999998E-2</v>
      </c>
      <c r="AH5" s="114">
        <v>2.7E-2</v>
      </c>
      <c r="AI5" s="114">
        <v>1.2E-2</v>
      </c>
      <c r="AJ5" s="114">
        <v>0.14499999999999999</v>
      </c>
      <c r="AK5" s="114">
        <v>6.4000000000000001E-2</v>
      </c>
      <c r="AL5" s="114">
        <v>0</v>
      </c>
      <c r="AM5" s="114">
        <v>4.8000000000000001E-2</v>
      </c>
      <c r="AN5" s="114">
        <v>0.129</v>
      </c>
      <c r="AO5" s="114">
        <v>0.89800000000000002</v>
      </c>
      <c r="AP5" s="114">
        <v>1.0509999999999999</v>
      </c>
      <c r="AQ5" s="114">
        <v>0.64</v>
      </c>
      <c r="AR5" s="114">
        <v>0.27800000000000002</v>
      </c>
      <c r="AS5" s="114">
        <v>1.4999999999999999E-2</v>
      </c>
      <c r="AT5" s="114">
        <v>4.2000000000000003E-2</v>
      </c>
      <c r="AU5" s="114">
        <v>2.4380000000000002</v>
      </c>
      <c r="AV5" s="114">
        <v>2.3E-2</v>
      </c>
      <c r="AW5" s="114">
        <v>0.182</v>
      </c>
      <c r="AX5" s="114">
        <v>0.28799999999999998</v>
      </c>
      <c r="AY5" s="114">
        <v>6.2E-2</v>
      </c>
      <c r="AZ5" s="114">
        <v>7.9000000000000001E-2</v>
      </c>
      <c r="BA5" s="114">
        <v>4.2999999999999997E-2</v>
      </c>
      <c r="BB5" s="114">
        <v>7.9000000000000001E-2</v>
      </c>
      <c r="BC5" s="114">
        <v>0.72599999999999998</v>
      </c>
      <c r="BD5" s="114">
        <v>0.60499999999999998</v>
      </c>
      <c r="BE5" s="114">
        <v>0.28499999999999998</v>
      </c>
      <c r="BF5" s="114">
        <v>0.28299999999999997</v>
      </c>
      <c r="BG5" s="114">
        <v>0.13100000000000001</v>
      </c>
      <c r="BH5" s="114">
        <v>0.80700000000000005</v>
      </c>
      <c r="BI5" s="114">
        <v>0.58699999999999997</v>
      </c>
      <c r="BJ5" s="114">
        <v>0.25600000000000001</v>
      </c>
      <c r="BK5" s="114">
        <v>0.3</v>
      </c>
      <c r="BL5" s="114">
        <v>0.97099999999999997</v>
      </c>
      <c r="BM5" s="114">
        <v>1.0960000000000001</v>
      </c>
      <c r="BN5" s="114">
        <v>1.2170000000000001</v>
      </c>
      <c r="BO5" s="114">
        <v>0.122</v>
      </c>
      <c r="BP5" s="114">
        <v>0.66400000000000003</v>
      </c>
      <c r="BQ5" s="114">
        <v>1.5960000000000001</v>
      </c>
      <c r="BR5" s="114">
        <v>2.3980000000000001</v>
      </c>
      <c r="BS5" s="114">
        <v>1.115</v>
      </c>
      <c r="BT5" s="114">
        <v>0.156</v>
      </c>
      <c r="BU5" s="114">
        <v>0.88800000000000001</v>
      </c>
      <c r="BV5" s="114">
        <v>0.54500000000000004</v>
      </c>
      <c r="BW5" s="114">
        <v>0.55300000000000005</v>
      </c>
      <c r="BX5" s="114">
        <v>0.19600000000000001</v>
      </c>
      <c r="BY5" s="114">
        <v>0.61799999999999999</v>
      </c>
      <c r="BZ5" s="114">
        <v>1.2509999999999999</v>
      </c>
      <c r="CA5" s="114">
        <v>0.97599999999999998</v>
      </c>
      <c r="CB5" s="114">
        <v>0.38500000000000001</v>
      </c>
      <c r="CC5" s="114">
        <v>0.47499999999999998</v>
      </c>
      <c r="CD5" s="114">
        <v>0.93899999999999995</v>
      </c>
      <c r="CE5" s="114">
        <v>0.52600000000000002</v>
      </c>
      <c r="CF5" s="114">
        <v>0.68200000000000005</v>
      </c>
      <c r="CG5" s="114">
        <v>2.032</v>
      </c>
      <c r="CH5" s="114">
        <v>1.657</v>
      </c>
      <c r="CI5" s="114">
        <v>0.47199999999999998</v>
      </c>
      <c r="CJ5" s="114">
        <v>1.228</v>
      </c>
      <c r="CK5" s="114">
        <v>0.29799999999999999</v>
      </c>
      <c r="CL5" s="114">
        <v>0.35</v>
      </c>
      <c r="CM5" s="114">
        <v>0.71</v>
      </c>
      <c r="CN5" s="114">
        <v>0.68700000000000006</v>
      </c>
      <c r="CO5" s="114">
        <v>0.93799999999999994</v>
      </c>
      <c r="CP5" s="114">
        <v>0.54</v>
      </c>
      <c r="CQ5" s="114">
        <v>0.627</v>
      </c>
      <c r="CR5" s="114">
        <v>1.115</v>
      </c>
      <c r="CS5" s="114">
        <v>0.39900000000000002</v>
      </c>
      <c r="CT5" s="114">
        <v>0.28100000000000003</v>
      </c>
      <c r="CU5" s="114">
        <v>2.367</v>
      </c>
      <c r="CV5" s="114">
        <v>0.58799999999999997</v>
      </c>
      <c r="CW5" s="114">
        <v>1.5429999999999999</v>
      </c>
      <c r="CX5" s="114">
        <v>0.76400000000000001</v>
      </c>
      <c r="CY5" s="114">
        <v>0.442</v>
      </c>
      <c r="CZ5" s="114">
        <v>0.253</v>
      </c>
      <c r="DA5" s="114">
        <v>0.249</v>
      </c>
      <c r="DB5" s="114">
        <v>1.633</v>
      </c>
      <c r="DC5" s="114">
        <v>0.95099999999999996</v>
      </c>
      <c r="DD5" s="114">
        <v>1.0509999999999999</v>
      </c>
      <c r="DE5" s="114">
        <v>1.091</v>
      </c>
      <c r="DF5" s="114">
        <v>1.4990000000000001</v>
      </c>
      <c r="DG5" s="114">
        <v>0.47599999999999998</v>
      </c>
      <c r="DH5" s="114">
        <v>1.113</v>
      </c>
      <c r="DI5" s="114">
        <v>4.5999999999999999E-2</v>
      </c>
      <c r="DJ5" s="114">
        <v>0.73799999999999999</v>
      </c>
      <c r="DK5" s="114">
        <v>0.58299999999999996</v>
      </c>
      <c r="DL5" s="114">
        <v>6.7000000000000004E-2</v>
      </c>
      <c r="DM5" s="114">
        <v>0.64700000000000002</v>
      </c>
      <c r="DN5" s="114">
        <v>0.75800000000000001</v>
      </c>
      <c r="DO5" s="114">
        <v>4.9000000000000002E-2</v>
      </c>
      <c r="DP5" s="114">
        <v>0.125</v>
      </c>
      <c r="DQ5" s="114">
        <v>2.9329999999999998</v>
      </c>
      <c r="DR5" s="114">
        <v>1.446</v>
      </c>
      <c r="DS5" s="114">
        <v>1.1739999999999999</v>
      </c>
      <c r="DT5" s="114">
        <v>0.93300000000000005</v>
      </c>
      <c r="DU5" s="114">
        <v>1.361</v>
      </c>
      <c r="DV5" s="114">
        <v>0</v>
      </c>
      <c r="DW5" s="114">
        <v>1.68</v>
      </c>
      <c r="DX5" s="114">
        <v>0.50600000000000001</v>
      </c>
      <c r="DY5" s="114">
        <v>0.69899999999999995</v>
      </c>
      <c r="DZ5" s="114">
        <v>0.98299999999999998</v>
      </c>
      <c r="EA5" s="114">
        <v>0</v>
      </c>
      <c r="EB5" s="114">
        <v>0.113</v>
      </c>
      <c r="EC5" s="114">
        <v>0.14299999999999999</v>
      </c>
      <c r="ED5" s="114">
        <v>2.786</v>
      </c>
      <c r="EE5" s="114">
        <v>2.2759999999999998</v>
      </c>
      <c r="EF5" s="114">
        <v>5.6000000000000001E-2</v>
      </c>
      <c r="EG5" s="114">
        <v>0.13100000000000001</v>
      </c>
      <c r="EH5" s="114">
        <v>0.47699999999999998</v>
      </c>
      <c r="EI5" s="114">
        <v>0.33500000000000002</v>
      </c>
      <c r="EJ5" s="114">
        <v>0</v>
      </c>
      <c r="EK5" s="114">
        <v>0.55100000000000005</v>
      </c>
      <c r="EL5" s="114">
        <v>0</v>
      </c>
      <c r="EM5" s="114">
        <v>0.51100000000000001</v>
      </c>
      <c r="EN5" s="114">
        <v>1.3180000000000001</v>
      </c>
      <c r="EO5" s="114">
        <v>1.823</v>
      </c>
      <c r="EP5" s="114">
        <v>4.5999999999999999E-2</v>
      </c>
      <c r="EQ5" s="114">
        <v>0.27600000000000002</v>
      </c>
      <c r="ER5" s="114">
        <v>1.7000000000000001E-2</v>
      </c>
      <c r="ES5" s="114">
        <v>1.2999999999999999E-2</v>
      </c>
      <c r="ET5" s="114"/>
      <c r="EU5" s="149"/>
      <c r="EV5" s="114">
        <v>0.53200000000000003</v>
      </c>
      <c r="EW5" s="114"/>
      <c r="EX5" s="114"/>
      <c r="EY5" s="114">
        <v>0.45700000000000002</v>
      </c>
      <c r="EZ5" s="148"/>
      <c r="FA5" s="148"/>
      <c r="FB5" s="114"/>
    </row>
    <row r="6" spans="1:158">
      <c r="A6" s="7" t="s">
        <v>9</v>
      </c>
      <c r="B6" s="114">
        <v>0.58799999999999997</v>
      </c>
      <c r="C6" s="114">
        <v>1.46</v>
      </c>
      <c r="D6" s="114">
        <v>0.44400000000000001</v>
      </c>
      <c r="E6" s="114">
        <v>1.9E-2</v>
      </c>
      <c r="F6" s="114">
        <v>0.29099999999999998</v>
      </c>
      <c r="G6" s="114">
        <v>2.0830000000000002</v>
      </c>
      <c r="H6" s="114">
        <v>1.1100000000000001</v>
      </c>
      <c r="I6" s="114">
        <v>1.194</v>
      </c>
      <c r="J6" s="114">
        <v>1.155</v>
      </c>
      <c r="K6" s="114">
        <v>0.621</v>
      </c>
      <c r="L6" s="114">
        <v>0.32600000000000001</v>
      </c>
      <c r="M6" s="114">
        <v>3.0510000000000002</v>
      </c>
      <c r="N6" s="114">
        <v>2.4020000000000001</v>
      </c>
      <c r="O6" s="114">
        <v>0.84399999999999997</v>
      </c>
      <c r="P6" s="114">
        <v>0.72299999999999998</v>
      </c>
      <c r="Q6" s="114">
        <v>0.80400000000000005</v>
      </c>
      <c r="R6" s="114">
        <v>2.4020000000000001</v>
      </c>
      <c r="S6" s="114">
        <v>1.056</v>
      </c>
      <c r="T6" s="114">
        <v>1.7999999999999999E-2</v>
      </c>
      <c r="U6" s="114">
        <v>1.3280000000000001</v>
      </c>
      <c r="V6" s="114">
        <v>2.5999999999999999E-2</v>
      </c>
      <c r="W6" s="114">
        <v>3.4000000000000002E-2</v>
      </c>
      <c r="X6" s="114">
        <v>7.0999999999999994E-2</v>
      </c>
      <c r="Y6" s="114">
        <v>0.05</v>
      </c>
      <c r="Z6" s="114">
        <v>6.2E-2</v>
      </c>
      <c r="AA6" s="114">
        <v>7.0000000000000007E-2</v>
      </c>
      <c r="AB6" s="114">
        <v>4.5999999999999999E-2</v>
      </c>
      <c r="AC6" s="114">
        <v>0.254</v>
      </c>
      <c r="AD6" s="114">
        <v>0.10199999999999999</v>
      </c>
      <c r="AE6" s="114">
        <v>0.29399999999999998</v>
      </c>
      <c r="AF6" s="114">
        <v>8.4990000000000006</v>
      </c>
      <c r="AG6" s="114">
        <v>4.2999999999999997E-2</v>
      </c>
      <c r="AH6" s="114">
        <v>2.5999999999999999E-2</v>
      </c>
      <c r="AI6" s="114">
        <v>1.2E-2</v>
      </c>
      <c r="AJ6" s="114">
        <v>0.14199999999999999</v>
      </c>
      <c r="AK6" s="114">
        <v>6.2E-2</v>
      </c>
      <c r="AL6" s="114">
        <v>0</v>
      </c>
      <c r="AM6" s="114">
        <v>4.8000000000000001E-2</v>
      </c>
      <c r="AN6" s="114">
        <v>0.124</v>
      </c>
      <c r="AO6" s="114">
        <v>0.84599999999999997</v>
      </c>
      <c r="AP6" s="114">
        <v>1.01</v>
      </c>
      <c r="AQ6" s="114">
        <v>0.64100000000000001</v>
      </c>
      <c r="AR6" s="114">
        <v>0.27500000000000002</v>
      </c>
      <c r="AS6" s="114">
        <v>1.6E-2</v>
      </c>
      <c r="AT6" s="114">
        <v>4.1000000000000002E-2</v>
      </c>
      <c r="AU6" s="114">
        <v>2.3450000000000002</v>
      </c>
      <c r="AV6" s="114">
        <v>2.3E-2</v>
      </c>
      <c r="AW6" s="114">
        <v>0.17</v>
      </c>
      <c r="AX6" s="114">
        <v>0.28799999999999998</v>
      </c>
      <c r="AY6" s="114">
        <v>6.0999999999999999E-2</v>
      </c>
      <c r="AZ6" s="114">
        <v>7.5999999999999998E-2</v>
      </c>
      <c r="BA6" s="114">
        <v>4.2000000000000003E-2</v>
      </c>
      <c r="BB6" s="114">
        <v>8.2000000000000003E-2</v>
      </c>
      <c r="BC6" s="114">
        <v>0.71699999999999997</v>
      </c>
      <c r="BD6" s="114">
        <v>0.60399999999999998</v>
      </c>
      <c r="BE6" s="114">
        <v>0.28000000000000003</v>
      </c>
      <c r="BF6" s="114">
        <v>0.27900000000000003</v>
      </c>
      <c r="BG6" s="114">
        <v>0.129</v>
      </c>
      <c r="BH6" s="114">
        <v>0.79900000000000004</v>
      </c>
      <c r="BI6" s="114">
        <v>0.58799999999999997</v>
      </c>
      <c r="BJ6" s="114">
        <v>0.248</v>
      </c>
      <c r="BK6" s="114">
        <v>0.29499999999999998</v>
      </c>
      <c r="BL6" s="114">
        <v>0.95499999999999996</v>
      </c>
      <c r="BM6" s="114">
        <v>1.032</v>
      </c>
      <c r="BN6" s="114">
        <v>1.1850000000000001</v>
      </c>
      <c r="BO6" s="114">
        <v>0.115</v>
      </c>
      <c r="BP6" s="114">
        <v>0.63800000000000001</v>
      </c>
      <c r="BQ6" s="114">
        <v>1.5429999999999999</v>
      </c>
      <c r="BR6" s="114">
        <v>2.222</v>
      </c>
      <c r="BS6" s="114">
        <v>1.4610000000000001</v>
      </c>
      <c r="BT6" s="114">
        <v>0.14799999999999999</v>
      </c>
      <c r="BU6" s="114">
        <v>0.90800000000000003</v>
      </c>
      <c r="BV6" s="114">
        <v>0.53300000000000003</v>
      </c>
      <c r="BW6" s="114">
        <v>0.55900000000000005</v>
      </c>
      <c r="BX6" s="114">
        <v>0.19</v>
      </c>
      <c r="BY6" s="114">
        <v>0.58499999999999996</v>
      </c>
      <c r="BZ6" s="114">
        <v>1.21</v>
      </c>
      <c r="CA6" s="114">
        <v>0.94099999999999995</v>
      </c>
      <c r="CB6" s="114">
        <v>0.38300000000000001</v>
      </c>
      <c r="CC6" s="114">
        <v>0.45300000000000001</v>
      </c>
      <c r="CD6" s="114">
        <v>0.91500000000000004</v>
      </c>
      <c r="CE6" s="114">
        <v>0.51600000000000001</v>
      </c>
      <c r="CF6" s="114">
        <v>0.66300000000000003</v>
      </c>
      <c r="CG6" s="114">
        <v>1.915</v>
      </c>
      <c r="CH6" s="114">
        <v>1.6180000000000001</v>
      </c>
      <c r="CI6" s="114">
        <v>0.45</v>
      </c>
      <c r="CJ6" s="114">
        <v>1.175</v>
      </c>
      <c r="CK6" s="114">
        <v>0.29099999999999998</v>
      </c>
      <c r="CL6" s="114">
        <v>0.34499999999999997</v>
      </c>
      <c r="CM6" s="114">
        <v>0.70599999999999996</v>
      </c>
      <c r="CN6" s="114">
        <v>0.66</v>
      </c>
      <c r="CO6" s="114">
        <v>0.92300000000000004</v>
      </c>
      <c r="CP6" s="114">
        <v>0.52100000000000002</v>
      </c>
      <c r="CQ6" s="114">
        <v>0.60799999999999998</v>
      </c>
      <c r="CR6" s="114">
        <v>1.0980000000000001</v>
      </c>
      <c r="CS6" s="114">
        <v>0.375</v>
      </c>
      <c r="CT6" s="114">
        <v>0.27600000000000002</v>
      </c>
      <c r="CU6" s="114">
        <v>2.2749999999999999</v>
      </c>
      <c r="CV6" s="114">
        <v>0.57699999999999996</v>
      </c>
      <c r="CW6" s="114">
        <v>1.452</v>
      </c>
      <c r="CX6" s="114">
        <v>0.74099999999999999</v>
      </c>
      <c r="CY6" s="114">
        <v>0.43</v>
      </c>
      <c r="CZ6" s="114">
        <v>0.252</v>
      </c>
      <c r="DA6" s="114">
        <v>0.249</v>
      </c>
      <c r="DB6" s="114">
        <v>1.575</v>
      </c>
      <c r="DC6" s="114">
        <v>0.92400000000000004</v>
      </c>
      <c r="DD6" s="114">
        <v>1.0249999999999999</v>
      </c>
      <c r="DE6" s="114">
        <v>1.0660000000000001</v>
      </c>
      <c r="DF6" s="114">
        <v>1.444</v>
      </c>
      <c r="DG6" s="114">
        <v>0.47299999999999998</v>
      </c>
      <c r="DH6" s="114">
        <v>1.077</v>
      </c>
      <c r="DI6" s="114">
        <v>4.4999999999999998E-2</v>
      </c>
      <c r="DJ6" s="114">
        <v>0.72399999999999998</v>
      </c>
      <c r="DK6" s="114">
        <v>0.55000000000000004</v>
      </c>
      <c r="DL6" s="114">
        <v>6.4000000000000001E-2</v>
      </c>
      <c r="DM6" s="114">
        <v>0.60599999999999998</v>
      </c>
      <c r="DN6" s="114">
        <v>0.74399999999999999</v>
      </c>
      <c r="DO6" s="114">
        <v>0.05</v>
      </c>
      <c r="DP6" s="114">
        <v>0.125</v>
      </c>
      <c r="DQ6" s="114">
        <v>2.8319999999999999</v>
      </c>
      <c r="DR6" s="114">
        <v>1.41</v>
      </c>
      <c r="DS6" s="114">
        <v>1.1399999999999999</v>
      </c>
      <c r="DT6" s="114">
        <v>0.91500000000000004</v>
      </c>
      <c r="DU6" s="114">
        <v>1.1890000000000001</v>
      </c>
      <c r="DV6" s="114">
        <v>0</v>
      </c>
      <c r="DW6" s="114">
        <v>1.653</v>
      </c>
      <c r="DX6" s="114">
        <v>0.48299999999999998</v>
      </c>
      <c r="DY6" s="114">
        <v>0.66800000000000004</v>
      </c>
      <c r="DZ6" s="114">
        <v>0.96199999999999997</v>
      </c>
      <c r="EA6" s="114">
        <v>0</v>
      </c>
      <c r="EB6" s="114">
        <v>0.109</v>
      </c>
      <c r="EC6" s="114">
        <v>0.13700000000000001</v>
      </c>
      <c r="ED6" s="114">
        <v>2.738</v>
      </c>
      <c r="EE6" s="114">
        <v>2.1520000000000001</v>
      </c>
      <c r="EF6" s="114">
        <v>5.5E-2</v>
      </c>
      <c r="EG6" s="114">
        <v>0.13300000000000001</v>
      </c>
      <c r="EH6" s="114">
        <v>0.47399999999999998</v>
      </c>
      <c r="EI6" s="114">
        <v>0.318</v>
      </c>
      <c r="EJ6" s="114">
        <v>0</v>
      </c>
      <c r="EK6" s="114">
        <v>0.53600000000000003</v>
      </c>
      <c r="EL6" s="114">
        <v>0</v>
      </c>
      <c r="EM6" s="114">
        <v>0.50900000000000001</v>
      </c>
      <c r="EN6" s="114">
        <v>1.272</v>
      </c>
      <c r="EO6" s="114">
        <v>1.7789999999999999</v>
      </c>
      <c r="EP6" s="114">
        <v>4.2999999999999997E-2</v>
      </c>
      <c r="EQ6" s="114">
        <v>0.26300000000000001</v>
      </c>
      <c r="ER6" s="114">
        <v>1.7999999999999999E-2</v>
      </c>
      <c r="ES6" s="114">
        <v>1.2999999999999999E-2</v>
      </c>
      <c r="ET6" s="114"/>
      <c r="EU6" s="149"/>
      <c r="EV6" s="114">
        <v>0.51600000000000001</v>
      </c>
      <c r="EW6" s="114"/>
      <c r="EX6" s="114"/>
      <c r="EY6" s="114">
        <v>0.44500000000000001</v>
      </c>
      <c r="EZ6" s="148"/>
      <c r="FA6" s="148"/>
      <c r="FB6" s="114"/>
    </row>
    <row r="7" spans="1:158">
      <c r="A7" s="7" t="s">
        <v>12</v>
      </c>
      <c r="B7" s="114">
        <v>0.57699999999999996</v>
      </c>
      <c r="C7" s="114">
        <v>1.431</v>
      </c>
      <c r="D7" s="114">
        <v>0.433</v>
      </c>
      <c r="E7" s="114">
        <v>1.7999999999999999E-2</v>
      </c>
      <c r="F7" s="114">
        <v>0.29199999999999998</v>
      </c>
      <c r="G7" s="114">
        <v>2.1259999999999999</v>
      </c>
      <c r="H7" s="114">
        <v>1.081</v>
      </c>
      <c r="I7" s="114">
        <v>1.141</v>
      </c>
      <c r="J7" s="114">
        <v>1.133</v>
      </c>
      <c r="K7" s="114">
        <v>0.60299999999999998</v>
      </c>
      <c r="L7" s="114">
        <v>0.318</v>
      </c>
      <c r="M7" s="114">
        <v>3.0030000000000001</v>
      </c>
      <c r="N7" s="114">
        <v>2.411</v>
      </c>
      <c r="O7" s="114">
        <v>0.83899999999999997</v>
      </c>
      <c r="P7" s="114">
        <v>0.71599999999999997</v>
      </c>
      <c r="Q7" s="114">
        <v>0.79700000000000004</v>
      </c>
      <c r="R7" s="114">
        <v>2.3439999999999999</v>
      </c>
      <c r="S7" s="114">
        <v>1.0349999999999999</v>
      </c>
      <c r="T7" s="114">
        <v>1.7999999999999999E-2</v>
      </c>
      <c r="U7" s="114">
        <v>1.3080000000000001</v>
      </c>
      <c r="V7" s="114">
        <v>2.7E-2</v>
      </c>
      <c r="W7" s="114">
        <v>3.3000000000000002E-2</v>
      </c>
      <c r="X7" s="114">
        <v>7.2999999999999995E-2</v>
      </c>
      <c r="Y7" s="114">
        <v>5.1999999999999998E-2</v>
      </c>
      <c r="Z7" s="114">
        <v>6.3E-2</v>
      </c>
      <c r="AA7" s="114">
        <v>7.0000000000000007E-2</v>
      </c>
      <c r="AB7" s="114">
        <v>4.5999999999999999E-2</v>
      </c>
      <c r="AC7" s="114">
        <v>0.254</v>
      </c>
      <c r="AD7" s="114">
        <v>0.10199999999999999</v>
      </c>
      <c r="AE7" s="114">
        <v>0.28199999999999997</v>
      </c>
      <c r="AF7" s="114">
        <v>8.0370000000000008</v>
      </c>
      <c r="AG7" s="114">
        <v>4.2000000000000003E-2</v>
      </c>
      <c r="AH7" s="114">
        <v>2.5000000000000001E-2</v>
      </c>
      <c r="AI7" s="114">
        <v>1.2E-2</v>
      </c>
      <c r="AJ7" s="114">
        <v>0.13800000000000001</v>
      </c>
      <c r="AK7" s="114">
        <v>6.2E-2</v>
      </c>
      <c r="AL7" s="114">
        <v>0</v>
      </c>
      <c r="AM7" s="114">
        <v>4.7E-2</v>
      </c>
      <c r="AN7" s="114">
        <v>0.122</v>
      </c>
      <c r="AO7" s="114">
        <v>0.83499999999999996</v>
      </c>
      <c r="AP7" s="114">
        <v>0.999</v>
      </c>
      <c r="AQ7" s="114">
        <v>0.63900000000000001</v>
      </c>
      <c r="AR7" s="114">
        <v>0.27400000000000002</v>
      </c>
      <c r="AS7" s="114">
        <v>1.4999999999999999E-2</v>
      </c>
      <c r="AT7" s="114">
        <v>4.1000000000000002E-2</v>
      </c>
      <c r="AU7" s="114">
        <v>2.3090000000000002</v>
      </c>
      <c r="AV7" s="114">
        <v>2.1999999999999999E-2</v>
      </c>
      <c r="AW7" s="114">
        <v>0.17899999999999999</v>
      </c>
      <c r="AX7" s="114">
        <v>0.28999999999999998</v>
      </c>
      <c r="AY7" s="114">
        <v>5.8999999999999997E-2</v>
      </c>
      <c r="AZ7" s="114">
        <v>7.5999999999999998E-2</v>
      </c>
      <c r="BA7" s="114">
        <v>4.2000000000000003E-2</v>
      </c>
      <c r="BB7" s="114">
        <v>7.6999999999999999E-2</v>
      </c>
      <c r="BC7" s="114">
        <v>0.70399999999999996</v>
      </c>
      <c r="BD7" s="114">
        <v>0.60499999999999998</v>
      </c>
      <c r="BE7" s="114">
        <v>0.27600000000000002</v>
      </c>
      <c r="BF7" s="114">
        <v>0.27700000000000002</v>
      </c>
      <c r="BG7" s="114">
        <v>0.13200000000000001</v>
      </c>
      <c r="BH7" s="114">
        <v>0.80200000000000005</v>
      </c>
      <c r="BI7" s="114">
        <v>0.58899999999999997</v>
      </c>
      <c r="BJ7" s="114">
        <v>0.251</v>
      </c>
      <c r="BK7" s="114">
        <v>0.29699999999999999</v>
      </c>
      <c r="BL7" s="114">
        <v>0.88700000000000001</v>
      </c>
      <c r="BM7" s="114">
        <v>1.014</v>
      </c>
      <c r="BN7" s="114">
        <v>1.1599999999999999</v>
      </c>
      <c r="BO7" s="114">
        <v>0.11600000000000001</v>
      </c>
      <c r="BP7" s="114">
        <v>0.61899999999999999</v>
      </c>
      <c r="BQ7" s="114">
        <v>1.514</v>
      </c>
      <c r="BR7" s="114">
        <v>2.0840000000000001</v>
      </c>
      <c r="BS7" s="114">
        <v>1.4950000000000001</v>
      </c>
      <c r="BT7" s="114">
        <v>0.14399999999999999</v>
      </c>
      <c r="BU7" s="114">
        <v>0.95</v>
      </c>
      <c r="BV7" s="114">
        <v>0.52400000000000002</v>
      </c>
      <c r="BW7" s="114">
        <v>0.56000000000000005</v>
      </c>
      <c r="BX7" s="114">
        <v>0.192</v>
      </c>
      <c r="BY7" s="114">
        <v>0.59199999999999997</v>
      </c>
      <c r="BZ7" s="114">
        <v>1.1970000000000001</v>
      </c>
      <c r="CA7" s="114">
        <v>0.91800000000000004</v>
      </c>
      <c r="CB7" s="114">
        <v>0.38</v>
      </c>
      <c r="CC7" s="114">
        <v>0.44600000000000001</v>
      </c>
      <c r="CD7" s="114">
        <v>0.90800000000000003</v>
      </c>
      <c r="CE7" s="114">
        <v>0.50600000000000001</v>
      </c>
      <c r="CF7" s="114">
        <v>0.65100000000000002</v>
      </c>
      <c r="CG7" s="114">
        <v>1.899</v>
      </c>
      <c r="CH7" s="114">
        <v>1.595</v>
      </c>
      <c r="CI7" s="114">
        <v>0.438</v>
      </c>
      <c r="CJ7" s="114">
        <v>1.1579999999999999</v>
      </c>
      <c r="CK7" s="114">
        <v>0.28599999999999998</v>
      </c>
      <c r="CL7" s="114">
        <v>0.34100000000000003</v>
      </c>
      <c r="CM7" s="114">
        <v>0.68799999999999994</v>
      </c>
      <c r="CN7" s="114">
        <v>0.65700000000000003</v>
      </c>
      <c r="CO7" s="114">
        <v>0.92100000000000004</v>
      </c>
      <c r="CP7" s="114">
        <v>0.51500000000000001</v>
      </c>
      <c r="CQ7" s="114">
        <v>0.59599999999999997</v>
      </c>
      <c r="CR7" s="114">
        <v>1.081</v>
      </c>
      <c r="CS7" s="114">
        <v>0.36299999999999999</v>
      </c>
      <c r="CT7" s="114">
        <v>0.27200000000000002</v>
      </c>
      <c r="CU7" s="114">
        <v>2.3260000000000001</v>
      </c>
      <c r="CV7" s="114">
        <v>0.57199999999999995</v>
      </c>
      <c r="CW7" s="114">
        <v>1.4490000000000001</v>
      </c>
      <c r="CX7" s="114">
        <v>0.72499999999999998</v>
      </c>
      <c r="CY7" s="114">
        <v>0.42299999999999999</v>
      </c>
      <c r="CZ7" s="114">
        <v>0.252</v>
      </c>
      <c r="DA7" s="114">
        <v>0.248</v>
      </c>
      <c r="DB7" s="114">
        <v>1.5449999999999999</v>
      </c>
      <c r="DC7" s="114">
        <v>0.91300000000000003</v>
      </c>
      <c r="DD7" s="114">
        <v>1.0009999999999999</v>
      </c>
      <c r="DE7" s="114">
        <v>1.046</v>
      </c>
      <c r="DF7" s="114">
        <v>1.4279999999999999</v>
      </c>
      <c r="DG7" s="114">
        <v>0.46700000000000003</v>
      </c>
      <c r="DH7" s="114">
        <v>1.0549999999999999</v>
      </c>
      <c r="DI7" s="114">
        <v>4.4999999999999998E-2</v>
      </c>
      <c r="DJ7" s="114">
        <v>0.71699999999999997</v>
      </c>
      <c r="DK7" s="114">
        <v>0.54300000000000004</v>
      </c>
      <c r="DL7" s="114">
        <v>6.3E-2</v>
      </c>
      <c r="DM7" s="114">
        <v>0.625</v>
      </c>
      <c r="DN7" s="114">
        <v>0.73699999999999999</v>
      </c>
      <c r="DO7" s="114">
        <v>5.0999999999999997E-2</v>
      </c>
      <c r="DP7" s="114">
        <v>0.125</v>
      </c>
      <c r="DQ7" s="114">
        <v>2.7850000000000001</v>
      </c>
      <c r="DR7" s="114">
        <v>1.4079999999999999</v>
      </c>
      <c r="DS7" s="114">
        <v>1.115</v>
      </c>
      <c r="DT7" s="114">
        <v>0.9</v>
      </c>
      <c r="DU7" s="114">
        <v>1.115</v>
      </c>
      <c r="DV7" s="114">
        <v>0</v>
      </c>
      <c r="DW7" s="114">
        <v>1.609</v>
      </c>
      <c r="DX7" s="114">
        <v>0.47699999999999998</v>
      </c>
      <c r="DY7" s="114">
        <v>0.65600000000000003</v>
      </c>
      <c r="DZ7" s="114">
        <v>0.96199999999999997</v>
      </c>
      <c r="EA7" s="114">
        <v>0</v>
      </c>
      <c r="EB7" s="114">
        <v>0.106</v>
      </c>
      <c r="EC7" s="114">
        <v>0.13100000000000001</v>
      </c>
      <c r="ED7" s="114">
        <v>2.633</v>
      </c>
      <c r="EE7" s="114">
        <v>2.0880000000000001</v>
      </c>
      <c r="EF7" s="114">
        <v>5.5E-2</v>
      </c>
      <c r="EG7" s="114">
        <v>0.122</v>
      </c>
      <c r="EH7" s="114">
        <v>0.46500000000000002</v>
      </c>
      <c r="EI7" s="114">
        <v>0.30499999999999999</v>
      </c>
      <c r="EJ7" s="114">
        <v>0</v>
      </c>
      <c r="EK7" s="114">
        <v>0.53100000000000003</v>
      </c>
      <c r="EL7" s="114">
        <v>0</v>
      </c>
      <c r="EM7" s="114">
        <v>0.50900000000000001</v>
      </c>
      <c r="EN7" s="114">
        <v>1.25</v>
      </c>
      <c r="EO7" s="114">
        <v>1.76</v>
      </c>
      <c r="EP7" s="114">
        <v>3.9E-2</v>
      </c>
      <c r="EQ7" s="114">
        <v>0.25600000000000001</v>
      </c>
      <c r="ER7" s="114">
        <v>1.7000000000000001E-2</v>
      </c>
      <c r="ES7" s="114">
        <v>1.4E-2</v>
      </c>
      <c r="ET7" s="114"/>
      <c r="EU7" s="149"/>
      <c r="EV7" s="114">
        <v>0.50700000000000001</v>
      </c>
      <c r="EW7" s="114"/>
      <c r="EX7" s="114"/>
      <c r="EY7" s="114">
        <v>0.43</v>
      </c>
      <c r="EZ7" s="148"/>
      <c r="FA7" s="148"/>
      <c r="FB7" s="114"/>
    </row>
    <row r="8" spans="1:158">
      <c r="A8" s="7" t="s">
        <v>15</v>
      </c>
      <c r="B8" s="114">
        <v>0.59499999999999997</v>
      </c>
      <c r="C8" s="114">
        <v>1.462</v>
      </c>
      <c r="D8" s="114">
        <v>0.43099999999999999</v>
      </c>
      <c r="E8" s="114">
        <v>1.9E-2</v>
      </c>
      <c r="F8" s="114">
        <v>0.29199999999999998</v>
      </c>
      <c r="G8" s="114">
        <v>2.1419999999999999</v>
      </c>
      <c r="H8" s="114">
        <v>1.099</v>
      </c>
      <c r="I8" s="114">
        <v>1.1220000000000001</v>
      </c>
      <c r="J8" s="114">
        <v>1.1639999999999999</v>
      </c>
      <c r="K8" s="114">
        <v>0.60199999999999998</v>
      </c>
      <c r="L8" s="114">
        <v>0.318</v>
      </c>
      <c r="M8" s="114">
        <v>3.04</v>
      </c>
      <c r="N8" s="114">
        <v>2.464</v>
      </c>
      <c r="O8" s="114">
        <v>0.85699999999999998</v>
      </c>
      <c r="P8" s="114">
        <v>0.71399999999999997</v>
      </c>
      <c r="Q8" s="114">
        <v>0.80400000000000005</v>
      </c>
      <c r="R8" s="114">
        <v>2.3279999999999998</v>
      </c>
      <c r="S8" s="114">
        <v>1.0429999999999999</v>
      </c>
      <c r="T8" s="114">
        <v>1.7999999999999999E-2</v>
      </c>
      <c r="U8" s="114">
        <v>1.3069999999999999</v>
      </c>
      <c r="V8" s="114">
        <v>2.5999999999999999E-2</v>
      </c>
      <c r="W8" s="114">
        <v>3.4000000000000002E-2</v>
      </c>
      <c r="X8" s="114">
        <v>7.1999999999999995E-2</v>
      </c>
      <c r="Y8" s="114">
        <v>5.1999999999999998E-2</v>
      </c>
      <c r="Z8" s="114">
        <v>6.3E-2</v>
      </c>
      <c r="AA8" s="114">
        <v>7.0000000000000007E-2</v>
      </c>
      <c r="AB8" s="114">
        <v>4.7E-2</v>
      </c>
      <c r="AC8" s="114">
        <v>0.26</v>
      </c>
      <c r="AD8" s="114">
        <v>0.108</v>
      </c>
      <c r="AE8" s="114">
        <v>0.28199999999999997</v>
      </c>
      <c r="AF8" s="114">
        <v>8.0250000000000004</v>
      </c>
      <c r="AG8" s="114">
        <v>4.2000000000000003E-2</v>
      </c>
      <c r="AH8" s="114">
        <v>2.5000000000000001E-2</v>
      </c>
      <c r="AI8" s="114">
        <v>1.2E-2</v>
      </c>
      <c r="AJ8" s="114">
        <v>0.13700000000000001</v>
      </c>
      <c r="AK8" s="114">
        <v>6.2E-2</v>
      </c>
      <c r="AL8" s="114">
        <v>0</v>
      </c>
      <c r="AM8" s="114">
        <v>4.8000000000000001E-2</v>
      </c>
      <c r="AN8" s="114">
        <v>0.121</v>
      </c>
      <c r="AO8" s="114">
        <v>0.83299999999999996</v>
      </c>
      <c r="AP8" s="114">
        <v>1.024</v>
      </c>
      <c r="AQ8" s="114">
        <v>0.64</v>
      </c>
      <c r="AR8" s="114">
        <v>0.27400000000000002</v>
      </c>
      <c r="AS8" s="114">
        <v>1.7000000000000001E-2</v>
      </c>
      <c r="AT8" s="114">
        <v>4.1000000000000002E-2</v>
      </c>
      <c r="AU8" s="114">
        <v>2.351</v>
      </c>
      <c r="AV8" s="114">
        <v>2.3E-2</v>
      </c>
      <c r="AW8" s="114">
        <v>0.17799999999999999</v>
      </c>
      <c r="AX8" s="114">
        <v>0.28599999999999998</v>
      </c>
      <c r="AY8" s="114">
        <v>5.8999999999999997E-2</v>
      </c>
      <c r="AZ8" s="114">
        <v>7.6999999999999999E-2</v>
      </c>
      <c r="BA8" s="114">
        <v>4.2000000000000003E-2</v>
      </c>
      <c r="BB8" s="114">
        <v>7.5999999999999998E-2</v>
      </c>
      <c r="BC8" s="114">
        <v>0.70799999999999996</v>
      </c>
      <c r="BD8" s="114">
        <v>0.60099999999999998</v>
      </c>
      <c r="BE8" s="114">
        <v>0.27400000000000002</v>
      </c>
      <c r="BF8" s="114">
        <v>0.27800000000000002</v>
      </c>
      <c r="BG8" s="114">
        <v>0.128</v>
      </c>
      <c r="BH8" s="114">
        <v>0.80400000000000005</v>
      </c>
      <c r="BI8" s="114">
        <v>0.58899999999999997</v>
      </c>
      <c r="BJ8" s="114">
        <v>0.23200000000000001</v>
      </c>
      <c r="BK8" s="114">
        <v>0.28999999999999998</v>
      </c>
      <c r="BL8" s="114">
        <v>0.88800000000000001</v>
      </c>
      <c r="BM8" s="114">
        <v>1.0189999999999999</v>
      </c>
      <c r="BN8" s="114">
        <v>1.169</v>
      </c>
      <c r="BO8" s="114">
        <v>0.12</v>
      </c>
      <c r="BP8" s="114">
        <v>0.627</v>
      </c>
      <c r="BQ8" s="114">
        <v>1.5009999999999999</v>
      </c>
      <c r="BR8" s="114">
        <v>2.097</v>
      </c>
      <c r="BS8" s="114">
        <v>1.359</v>
      </c>
      <c r="BT8" s="114">
        <v>0.14299999999999999</v>
      </c>
      <c r="BU8" s="114">
        <v>0.84699999999999998</v>
      </c>
      <c r="BV8" s="114">
        <v>0.51100000000000001</v>
      </c>
      <c r="BW8" s="114">
        <v>0.56000000000000005</v>
      </c>
      <c r="BX8" s="114">
        <v>0.193</v>
      </c>
      <c r="BY8" s="114">
        <v>0.64600000000000002</v>
      </c>
      <c r="BZ8" s="114">
        <v>1.236</v>
      </c>
      <c r="CA8" s="114">
        <v>0.92700000000000005</v>
      </c>
      <c r="CB8" s="114">
        <v>0.38400000000000001</v>
      </c>
      <c r="CC8" s="114">
        <v>0.436</v>
      </c>
      <c r="CD8" s="114">
        <v>0.90900000000000003</v>
      </c>
      <c r="CE8" s="114">
        <v>0.503</v>
      </c>
      <c r="CF8" s="114">
        <v>0.63900000000000001</v>
      </c>
      <c r="CG8" s="114">
        <v>1.8740000000000001</v>
      </c>
      <c r="CH8" s="114">
        <v>1.5960000000000001</v>
      </c>
      <c r="CI8" s="114">
        <v>0.42399999999999999</v>
      </c>
      <c r="CJ8" s="114">
        <v>1.155</v>
      </c>
      <c r="CK8" s="114">
        <v>0.28299999999999997</v>
      </c>
      <c r="CL8" s="114">
        <v>0.34300000000000003</v>
      </c>
      <c r="CM8" s="114">
        <v>0.68400000000000005</v>
      </c>
      <c r="CN8" s="114">
        <v>0.65900000000000003</v>
      </c>
      <c r="CO8" s="114">
        <v>0.91400000000000003</v>
      </c>
      <c r="CP8" s="114">
        <v>0.51400000000000001</v>
      </c>
      <c r="CQ8" s="114">
        <v>0.61699999999999999</v>
      </c>
      <c r="CR8" s="114">
        <v>1.1479999999999999</v>
      </c>
      <c r="CS8" s="114">
        <v>0.371</v>
      </c>
      <c r="CT8" s="114">
        <v>0.27700000000000002</v>
      </c>
      <c r="CU8" s="114">
        <v>2.2719999999999998</v>
      </c>
      <c r="CV8" s="114">
        <v>0.58499999999999996</v>
      </c>
      <c r="CW8" s="114">
        <v>1.3919999999999999</v>
      </c>
      <c r="CX8" s="114">
        <v>0.72099999999999997</v>
      </c>
      <c r="CY8" s="114">
        <v>0.432</v>
      </c>
      <c r="CZ8" s="114">
        <v>0.252</v>
      </c>
      <c r="DA8" s="114">
        <v>0.248</v>
      </c>
      <c r="DB8" s="114">
        <v>1.548</v>
      </c>
      <c r="DC8" s="114">
        <v>0.90900000000000003</v>
      </c>
      <c r="DD8" s="114">
        <v>1.0049999999999999</v>
      </c>
      <c r="DE8" s="114">
        <v>1.0489999999999999</v>
      </c>
      <c r="DF8" s="114">
        <v>1.4419999999999999</v>
      </c>
      <c r="DG8" s="114">
        <v>0.45600000000000002</v>
      </c>
      <c r="DH8" s="114">
        <v>1.052</v>
      </c>
      <c r="DI8" s="114">
        <v>4.4999999999999998E-2</v>
      </c>
      <c r="DJ8" s="114">
        <v>0.71</v>
      </c>
      <c r="DK8" s="114">
        <v>0.53500000000000003</v>
      </c>
      <c r="DL8" s="114">
        <v>6.4000000000000001E-2</v>
      </c>
      <c r="DM8" s="114">
        <v>0.6</v>
      </c>
      <c r="DN8" s="114">
        <v>0.74399999999999999</v>
      </c>
      <c r="DO8" s="114">
        <v>0.05</v>
      </c>
      <c r="DP8" s="114">
        <v>0.192</v>
      </c>
      <c r="DQ8" s="114">
        <v>2.77</v>
      </c>
      <c r="DR8" s="114">
        <v>1.431</v>
      </c>
      <c r="DS8" s="114">
        <v>1.137</v>
      </c>
      <c r="DT8" s="114">
        <v>0.89700000000000002</v>
      </c>
      <c r="DU8" s="114">
        <v>1.1080000000000001</v>
      </c>
      <c r="DV8" s="114">
        <v>0</v>
      </c>
      <c r="DW8" s="114">
        <v>1.5129999999999999</v>
      </c>
      <c r="DX8" s="114">
        <v>0.48</v>
      </c>
      <c r="DY8" s="114">
        <v>0.65700000000000003</v>
      </c>
      <c r="DZ8" s="114">
        <v>0.95799999999999996</v>
      </c>
      <c r="EA8" s="114">
        <v>0</v>
      </c>
      <c r="EB8" s="114">
        <v>0.106</v>
      </c>
      <c r="EC8" s="114">
        <v>0.13700000000000001</v>
      </c>
      <c r="ED8" s="114">
        <v>2.629</v>
      </c>
      <c r="EE8" s="114">
        <v>2.105</v>
      </c>
      <c r="EF8" s="114">
        <v>5.3999999999999999E-2</v>
      </c>
      <c r="EG8" s="114">
        <v>0.129</v>
      </c>
      <c r="EH8" s="114">
        <v>0.48199999999999998</v>
      </c>
      <c r="EI8" s="114">
        <v>0.29899999999999999</v>
      </c>
      <c r="EJ8" s="114">
        <v>0</v>
      </c>
      <c r="EK8" s="114">
        <v>0.53800000000000003</v>
      </c>
      <c r="EL8" s="114">
        <v>0</v>
      </c>
      <c r="EM8" s="114">
        <v>0.50900000000000001</v>
      </c>
      <c r="EN8" s="114">
        <v>1.302</v>
      </c>
      <c r="EO8" s="114">
        <v>1.7629999999999999</v>
      </c>
      <c r="EP8" s="114">
        <v>0.04</v>
      </c>
      <c r="EQ8" s="114">
        <v>0.26</v>
      </c>
      <c r="ER8" s="114">
        <v>1.7000000000000001E-2</v>
      </c>
      <c r="ES8" s="114">
        <v>1.2999999999999999E-2</v>
      </c>
      <c r="ET8" s="114"/>
      <c r="EU8" s="149"/>
      <c r="EV8" s="114">
        <v>0.496</v>
      </c>
      <c r="EW8" s="114"/>
      <c r="EX8" s="114"/>
      <c r="EY8" s="114">
        <v>0.432</v>
      </c>
      <c r="EZ8" s="148"/>
      <c r="FA8" s="148"/>
      <c r="FB8" s="114"/>
    </row>
    <row r="9" spans="1:158">
      <c r="A9" s="7" t="s">
        <v>18</v>
      </c>
      <c r="B9" s="114">
        <v>0.61599999999999999</v>
      </c>
      <c r="C9" s="114">
        <v>1.5740000000000001</v>
      </c>
      <c r="D9" s="114">
        <v>0.42599999999999999</v>
      </c>
      <c r="E9" s="114">
        <v>1.7999999999999999E-2</v>
      </c>
      <c r="F9" s="114">
        <v>0.29199999999999998</v>
      </c>
      <c r="G9" s="114">
        <v>2.218</v>
      </c>
      <c r="H9" s="114">
        <v>1.101</v>
      </c>
      <c r="I9" s="114">
        <v>1.206</v>
      </c>
      <c r="J9" s="114">
        <v>1.2749999999999999</v>
      </c>
      <c r="K9" s="114">
        <v>0.69799999999999995</v>
      </c>
      <c r="L9" s="114">
        <v>0.34200000000000003</v>
      </c>
      <c r="M9" s="114">
        <v>3.274</v>
      </c>
      <c r="N9" s="114">
        <v>2.6459999999999999</v>
      </c>
      <c r="O9" s="114">
        <v>0.90300000000000002</v>
      </c>
      <c r="P9" s="114">
        <v>0.75600000000000001</v>
      </c>
      <c r="Q9" s="114">
        <v>0.88200000000000001</v>
      </c>
      <c r="R9" s="114">
        <v>2.4060000000000001</v>
      </c>
      <c r="S9" s="114">
        <v>1.117</v>
      </c>
      <c r="T9" s="114">
        <v>1.7999999999999999E-2</v>
      </c>
      <c r="U9" s="114">
        <v>1.4039999999999999</v>
      </c>
      <c r="V9" s="114">
        <v>2.7E-2</v>
      </c>
      <c r="W9" s="114">
        <v>0.04</v>
      </c>
      <c r="X9" s="114">
        <v>7.4999999999999997E-2</v>
      </c>
      <c r="Y9" s="114">
        <v>5.5E-2</v>
      </c>
      <c r="Z9" s="114">
        <v>6.9000000000000006E-2</v>
      </c>
      <c r="AA9" s="114">
        <v>7.0000000000000007E-2</v>
      </c>
      <c r="AB9" s="114">
        <v>4.9000000000000002E-2</v>
      </c>
      <c r="AC9" s="114">
        <v>0.25700000000000001</v>
      </c>
      <c r="AD9" s="114">
        <v>0.113</v>
      </c>
      <c r="AE9" s="114">
        <v>0.29399999999999998</v>
      </c>
      <c r="AF9" s="114">
        <v>8.6579999999999995</v>
      </c>
      <c r="AG9" s="114">
        <v>4.4999999999999998E-2</v>
      </c>
      <c r="AH9" s="114">
        <v>2.5000000000000001E-2</v>
      </c>
      <c r="AI9" s="114">
        <v>1.2999999999999999E-2</v>
      </c>
      <c r="AJ9" s="114">
        <v>0.14199999999999999</v>
      </c>
      <c r="AK9" s="114">
        <v>6.0999999999999999E-2</v>
      </c>
      <c r="AL9" s="114">
        <v>0</v>
      </c>
      <c r="AM9" s="114">
        <v>0.05</v>
      </c>
      <c r="AN9" s="114">
        <v>0.13300000000000001</v>
      </c>
      <c r="AO9" s="114">
        <v>0.95899999999999996</v>
      </c>
      <c r="AP9" s="114">
        <v>1.089</v>
      </c>
      <c r="AQ9" s="114">
        <v>0.64200000000000002</v>
      </c>
      <c r="AR9" s="114">
        <v>0.31</v>
      </c>
      <c r="AS9" s="114">
        <v>1.7999999999999999E-2</v>
      </c>
      <c r="AT9" s="114">
        <v>4.2999999999999997E-2</v>
      </c>
      <c r="AU9" s="114">
        <v>2.4279999999999999</v>
      </c>
      <c r="AV9" s="114">
        <v>2.3E-2</v>
      </c>
      <c r="AW9" s="114">
        <v>0.186</v>
      </c>
      <c r="AX9" s="114">
        <v>0.27800000000000002</v>
      </c>
      <c r="AY9" s="114">
        <v>6.8000000000000005E-2</v>
      </c>
      <c r="AZ9" s="114">
        <v>8.2000000000000003E-2</v>
      </c>
      <c r="BA9" s="114">
        <v>4.3999999999999997E-2</v>
      </c>
      <c r="BB9" s="114">
        <v>7.8E-2</v>
      </c>
      <c r="BC9" s="114">
        <v>0.70899999999999996</v>
      </c>
      <c r="BD9" s="114">
        <v>0.61699999999999999</v>
      </c>
      <c r="BE9" s="114">
        <v>0.27700000000000002</v>
      </c>
      <c r="BF9" s="114">
        <v>0.28100000000000003</v>
      </c>
      <c r="BG9" s="114">
        <v>0.154</v>
      </c>
      <c r="BH9" s="114">
        <v>0.81399999999999995</v>
      </c>
      <c r="BI9" s="114">
        <v>0.59399999999999997</v>
      </c>
      <c r="BJ9" s="114">
        <v>0.23599999999999999</v>
      </c>
      <c r="BK9" s="114">
        <v>0.32700000000000001</v>
      </c>
      <c r="BL9" s="114">
        <v>0.96</v>
      </c>
      <c r="BM9" s="114">
        <v>1.099</v>
      </c>
      <c r="BN9" s="114">
        <v>1.23</v>
      </c>
      <c r="BO9" s="114">
        <v>0.13700000000000001</v>
      </c>
      <c r="BP9" s="114">
        <v>0.70299999999999996</v>
      </c>
      <c r="BQ9" s="114">
        <v>1.546</v>
      </c>
      <c r="BR9" s="114">
        <v>2.2189999999999999</v>
      </c>
      <c r="BS9" s="114">
        <v>1.6080000000000001</v>
      </c>
      <c r="BT9" s="114">
        <v>0.151</v>
      </c>
      <c r="BU9" s="114">
        <v>0.94499999999999995</v>
      </c>
      <c r="BV9" s="114">
        <v>0.52600000000000002</v>
      </c>
      <c r="BW9" s="114">
        <v>0.56100000000000005</v>
      </c>
      <c r="BX9" s="114">
        <v>0.22500000000000001</v>
      </c>
      <c r="BY9" s="114">
        <v>0.75800000000000001</v>
      </c>
      <c r="BZ9" s="114">
        <v>1.335</v>
      </c>
      <c r="CA9" s="114">
        <v>0.97899999999999998</v>
      </c>
      <c r="CB9" s="114">
        <v>0.39100000000000001</v>
      </c>
      <c r="CC9" s="114">
        <v>0.48899999999999999</v>
      </c>
      <c r="CD9" s="114">
        <v>0.95</v>
      </c>
      <c r="CE9" s="114">
        <v>0.51300000000000001</v>
      </c>
      <c r="CF9" s="114">
        <v>0.64200000000000002</v>
      </c>
      <c r="CG9" s="114">
        <v>1.9419999999999999</v>
      </c>
      <c r="CH9" s="114">
        <v>1.661</v>
      </c>
      <c r="CI9" s="114">
        <v>0.44</v>
      </c>
      <c r="CJ9" s="114">
        <v>1.284</v>
      </c>
      <c r="CK9" s="114">
        <v>0.28899999999999998</v>
      </c>
      <c r="CL9" s="114">
        <v>0.371</v>
      </c>
      <c r="CM9" s="114">
        <v>0.748</v>
      </c>
      <c r="CN9" s="114">
        <v>0.65100000000000002</v>
      </c>
      <c r="CO9" s="114">
        <v>0.94399999999999995</v>
      </c>
      <c r="CP9" s="114">
        <v>0.51600000000000001</v>
      </c>
      <c r="CQ9" s="114">
        <v>0.64600000000000002</v>
      </c>
      <c r="CR9" s="114">
        <v>1.22</v>
      </c>
      <c r="CS9" s="114">
        <v>0.39300000000000002</v>
      </c>
      <c r="CT9" s="114">
        <v>0.28399999999999997</v>
      </c>
      <c r="CU9" s="114">
        <v>2.202</v>
      </c>
      <c r="CV9" s="114">
        <v>0.58899999999999997</v>
      </c>
      <c r="CW9" s="114">
        <v>1.506</v>
      </c>
      <c r="CX9" s="114">
        <v>0.73499999999999999</v>
      </c>
      <c r="CY9" s="114">
        <v>0.437</v>
      </c>
      <c r="CZ9" s="114">
        <v>0.252</v>
      </c>
      <c r="DA9" s="114">
        <v>0.249</v>
      </c>
      <c r="DB9" s="114">
        <v>1.6</v>
      </c>
      <c r="DC9" s="114">
        <v>0.94</v>
      </c>
      <c r="DD9" s="114">
        <v>1.0349999999999999</v>
      </c>
      <c r="DE9" s="114">
        <v>1.071</v>
      </c>
      <c r="DF9" s="114">
        <v>1.524</v>
      </c>
      <c r="DG9" s="114">
        <v>0.48599999999999999</v>
      </c>
      <c r="DH9" s="114">
        <v>1.0940000000000001</v>
      </c>
      <c r="DI9" s="114">
        <v>4.3999999999999997E-2</v>
      </c>
      <c r="DJ9" s="114">
        <v>0.748</v>
      </c>
      <c r="DK9" s="114">
        <v>0.53100000000000003</v>
      </c>
      <c r="DL9" s="114">
        <v>6.5000000000000002E-2</v>
      </c>
      <c r="DM9" s="114">
        <v>0.61499999999999999</v>
      </c>
      <c r="DN9" s="114">
        <v>0.76100000000000001</v>
      </c>
      <c r="DO9" s="114">
        <v>5.0999999999999997E-2</v>
      </c>
      <c r="DP9" s="114">
        <v>0.19500000000000001</v>
      </c>
      <c r="DQ9" s="114">
        <v>2.903</v>
      </c>
      <c r="DR9" s="114">
        <v>1.5</v>
      </c>
      <c r="DS9" s="114">
        <v>1.2</v>
      </c>
      <c r="DT9" s="114">
        <v>0.96099999999999997</v>
      </c>
      <c r="DU9" s="114">
        <v>1.1399999999999999</v>
      </c>
      <c r="DV9" s="114">
        <v>0</v>
      </c>
      <c r="DW9" s="114">
        <v>1.647</v>
      </c>
      <c r="DX9" s="114">
        <v>0.52400000000000002</v>
      </c>
      <c r="DY9" s="114">
        <v>0.71299999999999997</v>
      </c>
      <c r="DZ9" s="114">
        <v>0.98</v>
      </c>
      <c r="EA9" s="114">
        <v>0</v>
      </c>
      <c r="EB9" s="114">
        <v>0.113</v>
      </c>
      <c r="EC9" s="114">
        <v>0.15</v>
      </c>
      <c r="ED9" s="114">
        <v>2.6859999999999999</v>
      </c>
      <c r="EE9" s="114">
        <v>2.2690000000000001</v>
      </c>
      <c r="EF9" s="114">
        <v>5.6000000000000001E-2</v>
      </c>
      <c r="EG9" s="114">
        <v>0.14000000000000001</v>
      </c>
      <c r="EH9" s="114">
        <v>0.49399999999999999</v>
      </c>
      <c r="EI9" s="114">
        <v>0.311</v>
      </c>
      <c r="EJ9" s="114">
        <v>0</v>
      </c>
      <c r="EK9" s="114">
        <v>0.58799999999999997</v>
      </c>
      <c r="EL9" s="114">
        <v>0</v>
      </c>
      <c r="EM9" s="114">
        <v>0.50900000000000001</v>
      </c>
      <c r="EN9" s="114">
        <v>1.446</v>
      </c>
      <c r="EO9" s="114">
        <v>1.885</v>
      </c>
      <c r="EP9" s="114">
        <v>4.2999999999999997E-2</v>
      </c>
      <c r="EQ9" s="114">
        <v>0.26300000000000001</v>
      </c>
      <c r="ER9" s="114">
        <v>0.05</v>
      </c>
      <c r="ES9" s="114">
        <v>1.2999999999999999E-2</v>
      </c>
      <c r="ET9" s="114"/>
      <c r="EU9" s="149"/>
      <c r="EV9" s="114">
        <v>0.501</v>
      </c>
      <c r="EW9" s="114"/>
      <c r="EX9" s="114"/>
      <c r="EY9" s="114">
        <v>0.502</v>
      </c>
      <c r="EZ9" s="148"/>
      <c r="FA9" s="148"/>
      <c r="FB9" s="114"/>
    </row>
    <row r="10" spans="1:158">
      <c r="A10" s="7" t="s">
        <v>21</v>
      </c>
      <c r="B10" s="114">
        <v>0.68200000000000005</v>
      </c>
      <c r="C10" s="114">
        <v>1.7669999999999999</v>
      </c>
      <c r="D10" s="114">
        <v>0.435</v>
      </c>
      <c r="E10" s="114">
        <v>2.1999999999999999E-2</v>
      </c>
      <c r="F10" s="114">
        <v>0.29199999999999998</v>
      </c>
      <c r="G10" s="114">
        <v>2.379</v>
      </c>
      <c r="H10" s="114">
        <v>1.2270000000000001</v>
      </c>
      <c r="I10" s="114">
        <v>1.405</v>
      </c>
      <c r="J10" s="114">
        <v>1.3740000000000001</v>
      </c>
      <c r="K10" s="114">
        <v>0.89600000000000002</v>
      </c>
      <c r="L10" s="114">
        <v>0.40200000000000002</v>
      </c>
      <c r="M10" s="114">
        <v>3.8879999999999999</v>
      </c>
      <c r="N10" s="114">
        <v>3.27</v>
      </c>
      <c r="O10" s="114">
        <v>1.024</v>
      </c>
      <c r="P10" s="114">
        <v>0.86699999999999999</v>
      </c>
      <c r="Q10" s="114">
        <v>1.0509999999999999</v>
      </c>
      <c r="R10" s="114">
        <v>2.714</v>
      </c>
      <c r="S10" s="114">
        <v>1.256</v>
      </c>
      <c r="T10" s="114">
        <v>1.7999999999999999E-2</v>
      </c>
      <c r="U10" s="114">
        <v>1.548</v>
      </c>
      <c r="V10" s="114">
        <v>0.03</v>
      </c>
      <c r="W10" s="114">
        <v>4.2000000000000003E-2</v>
      </c>
      <c r="X10" s="114">
        <v>8.3000000000000004E-2</v>
      </c>
      <c r="Y10" s="114">
        <v>0.06</v>
      </c>
      <c r="Z10" s="114">
        <v>7.5999999999999998E-2</v>
      </c>
      <c r="AA10" s="114">
        <v>8.1000000000000003E-2</v>
      </c>
      <c r="AB10" s="114">
        <v>5.7000000000000002E-2</v>
      </c>
      <c r="AC10" s="114">
        <v>0.28299999999999997</v>
      </c>
      <c r="AD10" s="114">
        <v>0.115</v>
      </c>
      <c r="AE10" s="114">
        <v>0.34200000000000003</v>
      </c>
      <c r="AF10" s="114">
        <v>9.93</v>
      </c>
      <c r="AG10" s="114">
        <v>4.9000000000000002E-2</v>
      </c>
      <c r="AH10" s="114">
        <v>2.8000000000000001E-2</v>
      </c>
      <c r="AI10" s="114">
        <v>1.6E-2</v>
      </c>
      <c r="AJ10" s="114">
        <v>0.154</v>
      </c>
      <c r="AK10" s="114">
        <v>6.7000000000000004E-2</v>
      </c>
      <c r="AL10" s="114">
        <v>0</v>
      </c>
      <c r="AM10" s="114">
        <v>5.2999999999999999E-2</v>
      </c>
      <c r="AN10" s="114">
        <v>0.17499999999999999</v>
      </c>
      <c r="AO10" s="114">
        <v>1.004</v>
      </c>
      <c r="AP10" s="114">
        <v>1.2689999999999999</v>
      </c>
      <c r="AQ10" s="114">
        <v>0.65200000000000002</v>
      </c>
      <c r="AR10" s="114">
        <v>0.34100000000000003</v>
      </c>
      <c r="AS10" s="114">
        <v>1.7999999999999999E-2</v>
      </c>
      <c r="AT10" s="114">
        <v>5.5E-2</v>
      </c>
      <c r="AU10" s="114">
        <v>2.661</v>
      </c>
      <c r="AV10" s="114">
        <v>2.9000000000000001E-2</v>
      </c>
      <c r="AW10" s="114">
        <v>0.17899999999999999</v>
      </c>
      <c r="AX10" s="114">
        <v>0.314</v>
      </c>
      <c r="AY10" s="114">
        <v>8.5000000000000006E-2</v>
      </c>
      <c r="AZ10" s="114">
        <v>9.0999999999999998E-2</v>
      </c>
      <c r="BA10" s="114">
        <v>0.06</v>
      </c>
      <c r="BB10" s="114">
        <v>0.08</v>
      </c>
      <c r="BC10" s="114">
        <v>0.747</v>
      </c>
      <c r="BD10" s="114">
        <v>0.65300000000000002</v>
      </c>
      <c r="BE10" s="114">
        <v>0.29199999999999998</v>
      </c>
      <c r="BF10" s="114">
        <v>0.29099999999999998</v>
      </c>
      <c r="BG10" s="114">
        <v>0.17100000000000001</v>
      </c>
      <c r="BH10" s="114">
        <v>0.82899999999999996</v>
      </c>
      <c r="BI10" s="114">
        <v>0.59199999999999997</v>
      </c>
      <c r="BJ10" s="114">
        <v>0.36699999999999999</v>
      </c>
      <c r="BK10" s="114">
        <v>0.33200000000000002</v>
      </c>
      <c r="BL10" s="114">
        <v>1.0580000000000001</v>
      </c>
      <c r="BM10" s="114">
        <v>1.256</v>
      </c>
      <c r="BN10" s="114">
        <v>1.3740000000000001</v>
      </c>
      <c r="BO10" s="114">
        <v>0.14099999999999999</v>
      </c>
      <c r="BP10" s="114">
        <v>0.91500000000000004</v>
      </c>
      <c r="BQ10" s="114">
        <v>1.73</v>
      </c>
      <c r="BR10" s="114">
        <v>2.5990000000000002</v>
      </c>
      <c r="BS10" s="114">
        <v>1.407</v>
      </c>
      <c r="BT10" s="114">
        <v>0.17299999999999999</v>
      </c>
      <c r="BU10" s="114">
        <v>0.79900000000000004</v>
      </c>
      <c r="BV10" s="114">
        <v>0.58499999999999996</v>
      </c>
      <c r="BW10" s="114">
        <v>0.56100000000000005</v>
      </c>
      <c r="BX10" s="114">
        <v>0.33700000000000002</v>
      </c>
      <c r="BY10" s="114">
        <v>1.034</v>
      </c>
      <c r="BZ10" s="114">
        <v>1.486</v>
      </c>
      <c r="CA10" s="114">
        <v>1.107</v>
      </c>
      <c r="CB10" s="114">
        <v>0.44500000000000001</v>
      </c>
      <c r="CC10" s="114">
        <v>0.57099999999999995</v>
      </c>
      <c r="CD10" s="114">
        <v>1.016</v>
      </c>
      <c r="CE10" s="114">
        <v>0.57199999999999995</v>
      </c>
      <c r="CF10" s="114">
        <v>0.78500000000000003</v>
      </c>
      <c r="CG10" s="114">
        <v>2.254</v>
      </c>
      <c r="CH10" s="114">
        <v>1.9359999999999999</v>
      </c>
      <c r="CI10" s="114">
        <v>0.499</v>
      </c>
      <c r="CJ10" s="114">
        <v>1.4470000000000001</v>
      </c>
      <c r="CK10" s="114">
        <v>0.33200000000000002</v>
      </c>
      <c r="CL10" s="114">
        <v>0.48</v>
      </c>
      <c r="CM10" s="114">
        <v>0.82099999999999995</v>
      </c>
      <c r="CN10" s="114">
        <v>0.72099999999999997</v>
      </c>
      <c r="CO10" s="114">
        <v>1.046</v>
      </c>
      <c r="CP10" s="114">
        <v>0.61299999999999999</v>
      </c>
      <c r="CQ10" s="114">
        <v>0.68500000000000005</v>
      </c>
      <c r="CR10" s="114">
        <v>1.3779999999999999</v>
      </c>
      <c r="CS10" s="114">
        <v>0.46</v>
      </c>
      <c r="CT10" s="114">
        <v>0.313</v>
      </c>
      <c r="CU10" s="114">
        <v>2.536</v>
      </c>
      <c r="CV10" s="114">
        <v>0.63500000000000001</v>
      </c>
      <c r="CW10" s="114">
        <v>1.7669999999999999</v>
      </c>
      <c r="CX10" s="114">
        <v>0.83</v>
      </c>
      <c r="CY10" s="114">
        <v>0.48599999999999999</v>
      </c>
      <c r="CZ10" s="114">
        <v>0.253</v>
      </c>
      <c r="DA10" s="114">
        <v>0.25</v>
      </c>
      <c r="DB10" s="114">
        <v>1.8169999999999999</v>
      </c>
      <c r="DC10" s="114">
        <v>1.0309999999999999</v>
      </c>
      <c r="DD10" s="114">
        <v>1.1439999999999999</v>
      </c>
      <c r="DE10" s="114">
        <v>1.1879999999999999</v>
      </c>
      <c r="DF10" s="114">
        <v>1.748</v>
      </c>
      <c r="DG10" s="114">
        <v>0.51800000000000002</v>
      </c>
      <c r="DH10" s="114">
        <v>1.2470000000000001</v>
      </c>
      <c r="DI10" s="114">
        <v>6.0999999999999999E-2</v>
      </c>
      <c r="DJ10" s="114">
        <v>0.89500000000000002</v>
      </c>
      <c r="DK10" s="114">
        <v>0.59299999999999997</v>
      </c>
      <c r="DL10" s="114">
        <v>7.3999999999999996E-2</v>
      </c>
      <c r="DM10" s="114">
        <v>0.72499999999999998</v>
      </c>
      <c r="DN10" s="114">
        <v>0.81299999999999994</v>
      </c>
      <c r="DO10" s="114">
        <v>5.0999999999999997E-2</v>
      </c>
      <c r="DP10" s="114">
        <v>0.19500000000000001</v>
      </c>
      <c r="DQ10" s="114">
        <v>3.3220000000000001</v>
      </c>
      <c r="DR10" s="114">
        <v>1.698</v>
      </c>
      <c r="DS10" s="114">
        <v>1.3640000000000001</v>
      </c>
      <c r="DT10" s="114">
        <v>1.117</v>
      </c>
      <c r="DU10" s="114">
        <v>1.2350000000000001</v>
      </c>
      <c r="DV10" s="114">
        <v>0</v>
      </c>
      <c r="DW10" s="114">
        <v>1.925</v>
      </c>
      <c r="DX10" s="114">
        <v>0.61199999999999999</v>
      </c>
      <c r="DY10" s="114">
        <v>0.83</v>
      </c>
      <c r="DZ10" s="114">
        <v>1.0780000000000001</v>
      </c>
      <c r="EA10" s="114">
        <v>0</v>
      </c>
      <c r="EB10" s="114">
        <v>0.128</v>
      </c>
      <c r="EC10" s="114">
        <v>0.17499999999999999</v>
      </c>
      <c r="ED10" s="114">
        <v>3.0680000000000001</v>
      </c>
      <c r="EE10" s="114">
        <v>2.6829999999999998</v>
      </c>
      <c r="EF10" s="114">
        <v>6.0999999999999999E-2</v>
      </c>
      <c r="EG10" s="114">
        <v>0.155</v>
      </c>
      <c r="EH10" s="114">
        <v>0.59799999999999998</v>
      </c>
      <c r="EI10" s="114">
        <v>0.37</v>
      </c>
      <c r="EJ10" s="114">
        <v>0</v>
      </c>
      <c r="EK10" s="114">
        <v>0.68700000000000006</v>
      </c>
      <c r="EL10" s="114">
        <v>0</v>
      </c>
      <c r="EM10" s="114">
        <v>0.50900000000000001</v>
      </c>
      <c r="EN10" s="114">
        <v>1.6739999999999999</v>
      </c>
      <c r="EO10" s="114">
        <v>2.0419999999999998</v>
      </c>
      <c r="EP10" s="114">
        <v>5.8999999999999997E-2</v>
      </c>
      <c r="EQ10" s="114">
        <v>0.317</v>
      </c>
      <c r="ER10" s="114">
        <v>0.13600000000000001</v>
      </c>
      <c r="ES10" s="114">
        <v>1.4E-2</v>
      </c>
      <c r="ET10" s="114"/>
      <c r="EU10" s="149"/>
      <c r="EV10" s="114">
        <v>0.58799999999999997</v>
      </c>
      <c r="EW10" s="114"/>
      <c r="EX10" s="114"/>
      <c r="EY10" s="114">
        <v>0.58399999999999996</v>
      </c>
      <c r="EZ10" s="148"/>
      <c r="FA10" s="148"/>
      <c r="FB10" s="114"/>
    </row>
    <row r="11" spans="1:158">
      <c r="A11" s="7" t="s">
        <v>24</v>
      </c>
      <c r="B11" s="114">
        <v>0.81399999999999995</v>
      </c>
      <c r="C11" s="114">
        <v>1.998</v>
      </c>
      <c r="D11" s="114">
        <v>0.75900000000000001</v>
      </c>
      <c r="E11" s="114">
        <v>3.1E-2</v>
      </c>
      <c r="F11" s="114">
        <v>0.29199999999999998</v>
      </c>
      <c r="G11" s="114">
        <v>2.782</v>
      </c>
      <c r="H11" s="114">
        <v>1.486</v>
      </c>
      <c r="I11" s="114">
        <v>1.5980000000000001</v>
      </c>
      <c r="J11" s="114">
        <v>1.5880000000000001</v>
      </c>
      <c r="K11" s="114">
        <v>1.0580000000000001</v>
      </c>
      <c r="L11" s="114">
        <v>0.499</v>
      </c>
      <c r="M11" s="114">
        <v>4.5039999999999996</v>
      </c>
      <c r="N11" s="114">
        <v>3.843</v>
      </c>
      <c r="O11" s="114">
        <v>1.1479999999999999</v>
      </c>
      <c r="P11" s="114">
        <v>0.93500000000000005</v>
      </c>
      <c r="Q11" s="114">
        <v>1.216</v>
      </c>
      <c r="R11" s="114">
        <v>3.069</v>
      </c>
      <c r="S11" s="114">
        <v>1.4139999999999999</v>
      </c>
      <c r="T11" s="114">
        <v>1.7999999999999999E-2</v>
      </c>
      <c r="U11" s="114">
        <v>1.6319999999999999</v>
      </c>
      <c r="V11" s="114">
        <v>3.5000000000000003E-2</v>
      </c>
      <c r="W11" s="114">
        <v>4.1000000000000002E-2</v>
      </c>
      <c r="X11" s="114">
        <v>8.5999999999999993E-2</v>
      </c>
      <c r="Y11" s="114">
        <v>6.5000000000000002E-2</v>
      </c>
      <c r="Z11" s="114">
        <v>7.4999999999999997E-2</v>
      </c>
      <c r="AA11" s="114">
        <v>0.09</v>
      </c>
      <c r="AB11" s="114">
        <v>6.3E-2</v>
      </c>
      <c r="AC11" s="114">
        <v>0.316</v>
      </c>
      <c r="AD11" s="114">
        <v>0.12</v>
      </c>
      <c r="AE11" s="114">
        <v>0.372</v>
      </c>
      <c r="AF11" s="114">
        <v>11.037000000000001</v>
      </c>
      <c r="AG11" s="114">
        <v>4.9000000000000002E-2</v>
      </c>
      <c r="AH11" s="114">
        <v>2.9000000000000001E-2</v>
      </c>
      <c r="AI11" s="114">
        <v>1.4999999999999999E-2</v>
      </c>
      <c r="AJ11" s="114">
        <v>0.16400000000000001</v>
      </c>
      <c r="AK11" s="114">
        <v>7.4999999999999997E-2</v>
      </c>
      <c r="AL11" s="114">
        <v>0</v>
      </c>
      <c r="AM11" s="114">
        <v>5.5E-2</v>
      </c>
      <c r="AN11" s="114">
        <v>0.17199999999999999</v>
      </c>
      <c r="AO11" s="114">
        <v>1.2350000000000001</v>
      </c>
      <c r="AP11" s="114">
        <v>1.5640000000000001</v>
      </c>
      <c r="AQ11" s="114">
        <v>0.63600000000000001</v>
      </c>
      <c r="AR11" s="114">
        <v>0.34899999999999998</v>
      </c>
      <c r="AS11" s="114">
        <v>1.7000000000000001E-2</v>
      </c>
      <c r="AT11" s="114">
        <v>6.9000000000000006E-2</v>
      </c>
      <c r="AU11" s="114">
        <v>2.802</v>
      </c>
      <c r="AV11" s="114">
        <v>3.2000000000000001E-2</v>
      </c>
      <c r="AW11" s="114">
        <v>0.2</v>
      </c>
      <c r="AX11" s="114">
        <v>0.35799999999999998</v>
      </c>
      <c r="AY11" s="114">
        <v>9.7000000000000003E-2</v>
      </c>
      <c r="AZ11" s="114">
        <v>9.7000000000000003E-2</v>
      </c>
      <c r="BA11" s="114">
        <v>7.0000000000000007E-2</v>
      </c>
      <c r="BB11" s="114">
        <v>8.3000000000000004E-2</v>
      </c>
      <c r="BC11" s="114">
        <v>0.8</v>
      </c>
      <c r="BD11" s="114">
        <v>0.72499999999999998</v>
      </c>
      <c r="BE11" s="114">
        <v>0.28899999999999998</v>
      </c>
      <c r="BF11" s="114">
        <v>0.30099999999999999</v>
      </c>
      <c r="BG11" s="114">
        <v>0.21099999999999999</v>
      </c>
      <c r="BH11" s="114">
        <v>0.89500000000000002</v>
      </c>
      <c r="BI11" s="114">
        <v>0.59799999999999998</v>
      </c>
      <c r="BJ11" s="114">
        <v>0.59199999999999997</v>
      </c>
      <c r="BK11" s="114">
        <v>0.48099999999999998</v>
      </c>
      <c r="BL11" s="114">
        <v>1.153</v>
      </c>
      <c r="BM11" s="114">
        <v>1.3180000000000001</v>
      </c>
      <c r="BN11" s="114">
        <v>1.49</v>
      </c>
      <c r="BO11" s="114">
        <v>0.24299999999999999</v>
      </c>
      <c r="BP11" s="114">
        <v>1.083</v>
      </c>
      <c r="BQ11" s="114">
        <v>1.974</v>
      </c>
      <c r="BR11" s="114">
        <v>3.3220000000000001</v>
      </c>
      <c r="BS11" s="114">
        <v>1.5980000000000001</v>
      </c>
      <c r="BT11" s="114">
        <v>0.19400000000000001</v>
      </c>
      <c r="BU11" s="114">
        <v>1.0580000000000001</v>
      </c>
      <c r="BV11" s="114">
        <v>0.70599999999999996</v>
      </c>
      <c r="BW11" s="114">
        <v>0.56100000000000005</v>
      </c>
      <c r="BX11" s="114">
        <v>0.66100000000000003</v>
      </c>
      <c r="BY11" s="114">
        <v>1.167</v>
      </c>
      <c r="BZ11" s="114">
        <v>1.6459999999999999</v>
      </c>
      <c r="CA11" s="114">
        <v>1.2649999999999999</v>
      </c>
      <c r="CB11" s="114">
        <v>0.51100000000000001</v>
      </c>
      <c r="CC11" s="114">
        <v>0.59499999999999997</v>
      </c>
      <c r="CD11" s="114">
        <v>1.0660000000000001</v>
      </c>
      <c r="CE11" s="114">
        <v>0.60499999999999998</v>
      </c>
      <c r="CF11" s="114">
        <v>0.93799999999999994</v>
      </c>
      <c r="CG11" s="114">
        <v>2.544</v>
      </c>
      <c r="CH11" s="114">
        <v>2.2599999999999998</v>
      </c>
      <c r="CI11" s="114">
        <v>0.73499999999999999</v>
      </c>
      <c r="CJ11" s="114">
        <v>1.72</v>
      </c>
      <c r="CK11" s="114">
        <v>0.39800000000000002</v>
      </c>
      <c r="CL11" s="114">
        <v>0.57399999999999995</v>
      </c>
      <c r="CM11" s="114">
        <v>0.96199999999999997</v>
      </c>
      <c r="CN11" s="114">
        <v>0.88600000000000001</v>
      </c>
      <c r="CO11" s="114">
        <v>1.216</v>
      </c>
      <c r="CP11" s="114">
        <v>0.77300000000000002</v>
      </c>
      <c r="CQ11" s="114">
        <v>0.78</v>
      </c>
      <c r="CR11" s="114">
        <v>1.57</v>
      </c>
      <c r="CS11" s="114">
        <v>0.53700000000000003</v>
      </c>
      <c r="CT11" s="114">
        <v>0.33900000000000002</v>
      </c>
      <c r="CU11" s="114">
        <v>2.992</v>
      </c>
      <c r="CV11" s="114">
        <v>0.63700000000000001</v>
      </c>
      <c r="CW11" s="114">
        <v>2.0539999999999998</v>
      </c>
      <c r="CX11" s="114">
        <v>1.0089999999999999</v>
      </c>
      <c r="CY11" s="114">
        <v>0.54800000000000004</v>
      </c>
      <c r="CZ11" s="114">
        <v>0.252</v>
      </c>
      <c r="DA11" s="114">
        <v>0.25</v>
      </c>
      <c r="DB11" s="114">
        <v>2.21</v>
      </c>
      <c r="DC11" s="114">
        <v>1.228</v>
      </c>
      <c r="DD11" s="114">
        <v>1.337</v>
      </c>
      <c r="DE11" s="114">
        <v>1.5109999999999999</v>
      </c>
      <c r="DF11" s="114">
        <v>2.0840000000000001</v>
      </c>
      <c r="DG11" s="114">
        <v>0.58799999999999997</v>
      </c>
      <c r="DH11" s="114">
        <v>1.494</v>
      </c>
      <c r="DI11" s="114">
        <v>7.5999999999999998E-2</v>
      </c>
      <c r="DJ11" s="114">
        <v>1.008</v>
      </c>
      <c r="DK11" s="114">
        <v>0.68400000000000005</v>
      </c>
      <c r="DL11" s="114">
        <v>8.5000000000000006E-2</v>
      </c>
      <c r="DM11" s="114">
        <v>0.79800000000000004</v>
      </c>
      <c r="DN11" s="114">
        <v>0.878</v>
      </c>
      <c r="DO11" s="114">
        <v>0.05</v>
      </c>
      <c r="DP11" s="114">
        <v>0.19600000000000001</v>
      </c>
      <c r="DQ11" s="114">
        <v>3.8250000000000002</v>
      </c>
      <c r="DR11" s="114">
        <v>1.917</v>
      </c>
      <c r="DS11" s="114">
        <v>1.431</v>
      </c>
      <c r="DT11" s="114">
        <v>1.2430000000000001</v>
      </c>
      <c r="DU11" s="114">
        <v>1.4990000000000001</v>
      </c>
      <c r="DV11" s="114">
        <v>0</v>
      </c>
      <c r="DW11" s="114">
        <v>2.1219999999999999</v>
      </c>
      <c r="DX11" s="114">
        <v>0.70599999999999996</v>
      </c>
      <c r="DY11" s="114">
        <v>0.92500000000000004</v>
      </c>
      <c r="DZ11" s="114">
        <v>1.2589999999999999</v>
      </c>
      <c r="EA11" s="114">
        <v>0</v>
      </c>
      <c r="EB11" s="114">
        <v>0.13900000000000001</v>
      </c>
      <c r="EC11" s="114">
        <v>0.18</v>
      </c>
      <c r="ED11" s="114">
        <v>3.65</v>
      </c>
      <c r="EE11" s="114">
        <v>3.0950000000000002</v>
      </c>
      <c r="EF11" s="114">
        <v>6.2E-2</v>
      </c>
      <c r="EG11" s="114">
        <v>0.157</v>
      </c>
      <c r="EH11" s="114">
        <v>0.70199999999999996</v>
      </c>
      <c r="EI11" s="114">
        <v>0.42799999999999999</v>
      </c>
      <c r="EJ11" s="114">
        <v>0</v>
      </c>
      <c r="EK11" s="114">
        <v>0.81</v>
      </c>
      <c r="EL11" s="114">
        <v>0</v>
      </c>
      <c r="EM11" s="114">
        <v>0.50900000000000001</v>
      </c>
      <c r="EN11" s="114">
        <v>1.8640000000000001</v>
      </c>
      <c r="EO11" s="114">
        <v>2.254</v>
      </c>
      <c r="EP11" s="114">
        <v>6.5000000000000002E-2</v>
      </c>
      <c r="EQ11" s="114">
        <v>0.33100000000000002</v>
      </c>
      <c r="ER11" s="114">
        <v>0.17799999999999999</v>
      </c>
      <c r="ES11" s="114">
        <v>1.2E-2</v>
      </c>
      <c r="ET11" s="114"/>
      <c r="EU11" s="149"/>
      <c r="EV11" s="114">
        <v>0.73799999999999999</v>
      </c>
      <c r="EW11" s="114"/>
      <c r="EX11" s="114"/>
      <c r="EY11" s="114">
        <v>0.64400000000000002</v>
      </c>
      <c r="EZ11" s="148"/>
      <c r="FA11" s="148"/>
      <c r="FB11" s="114"/>
    </row>
    <row r="12" spans="1:158">
      <c r="A12" s="7" t="s">
        <v>27</v>
      </c>
      <c r="B12" s="114">
        <v>0.873</v>
      </c>
      <c r="C12" s="114">
        <v>2.149</v>
      </c>
      <c r="D12" s="114">
        <v>1.218</v>
      </c>
      <c r="E12" s="114">
        <v>5.1999999999999998E-2</v>
      </c>
      <c r="F12" s="114">
        <v>0.29099999999999998</v>
      </c>
      <c r="G12" s="114">
        <v>3.0670000000000002</v>
      </c>
      <c r="H12" s="114">
        <v>1.89</v>
      </c>
      <c r="I12" s="114">
        <v>1.6970000000000001</v>
      </c>
      <c r="J12" s="114">
        <v>1.742</v>
      </c>
      <c r="K12" s="114">
        <v>1.2350000000000001</v>
      </c>
      <c r="L12" s="114">
        <v>0.48199999999999998</v>
      </c>
      <c r="M12" s="114">
        <v>4.8019999999999996</v>
      </c>
      <c r="N12" s="114">
        <v>4.173</v>
      </c>
      <c r="O12" s="114">
        <v>1.252</v>
      </c>
      <c r="P12" s="114">
        <v>0.95299999999999996</v>
      </c>
      <c r="Q12" s="114">
        <v>1.42</v>
      </c>
      <c r="R12" s="114">
        <v>3.069</v>
      </c>
      <c r="S12" s="114">
        <v>1.429</v>
      </c>
      <c r="T12" s="114">
        <v>1.6E-2</v>
      </c>
      <c r="U12" s="114">
        <v>1.714</v>
      </c>
      <c r="V12" s="114">
        <v>3.3000000000000002E-2</v>
      </c>
      <c r="W12" s="114">
        <v>4.1000000000000002E-2</v>
      </c>
      <c r="X12" s="114">
        <v>8.5000000000000006E-2</v>
      </c>
      <c r="Y12" s="114">
        <v>5.7000000000000002E-2</v>
      </c>
      <c r="Z12" s="114">
        <v>0.08</v>
      </c>
      <c r="AA12" s="114">
        <v>9.4E-2</v>
      </c>
      <c r="AB12" s="114">
        <v>0.06</v>
      </c>
      <c r="AC12" s="114">
        <v>0.30199999999999999</v>
      </c>
      <c r="AD12" s="114">
        <v>0.11700000000000001</v>
      </c>
      <c r="AE12" s="114">
        <v>0.38100000000000001</v>
      </c>
      <c r="AF12" s="114">
        <v>11.709</v>
      </c>
      <c r="AG12" s="114">
        <v>4.3999999999999997E-2</v>
      </c>
      <c r="AH12" s="114">
        <v>2.7E-2</v>
      </c>
      <c r="AI12" s="114">
        <v>1.2999999999999999E-2</v>
      </c>
      <c r="AJ12" s="114">
        <v>0.16200000000000001</v>
      </c>
      <c r="AK12" s="114">
        <v>8.5000000000000006E-2</v>
      </c>
      <c r="AL12" s="114">
        <v>0</v>
      </c>
      <c r="AM12" s="114">
        <v>5.6000000000000001E-2</v>
      </c>
      <c r="AN12" s="114">
        <v>0.17</v>
      </c>
      <c r="AO12" s="114">
        <v>1.41</v>
      </c>
      <c r="AP12" s="114">
        <v>1.8180000000000001</v>
      </c>
      <c r="AQ12" s="114">
        <v>0.64100000000000001</v>
      </c>
      <c r="AR12" s="114">
        <v>0.36099999999999999</v>
      </c>
      <c r="AS12" s="114">
        <v>1.7999999999999999E-2</v>
      </c>
      <c r="AT12" s="114">
        <v>5.7000000000000002E-2</v>
      </c>
      <c r="AU12" s="114">
        <v>2.8690000000000002</v>
      </c>
      <c r="AV12" s="114">
        <v>3.4000000000000002E-2</v>
      </c>
      <c r="AW12" s="114">
        <v>0.248</v>
      </c>
      <c r="AX12" s="114">
        <v>0.38</v>
      </c>
      <c r="AY12" s="114">
        <v>0.106</v>
      </c>
      <c r="AZ12" s="114">
        <v>0.1</v>
      </c>
      <c r="BA12" s="114">
        <v>8.1000000000000003E-2</v>
      </c>
      <c r="BB12" s="114">
        <v>8.5000000000000006E-2</v>
      </c>
      <c r="BC12" s="114">
        <v>0.81200000000000006</v>
      </c>
      <c r="BD12" s="114">
        <v>0.79700000000000004</v>
      </c>
      <c r="BE12" s="114">
        <v>0.29599999999999999</v>
      </c>
      <c r="BF12" s="114">
        <v>0.29199999999999998</v>
      </c>
      <c r="BG12" s="114">
        <v>0.24399999999999999</v>
      </c>
      <c r="BH12" s="114">
        <v>0.98599999999999999</v>
      </c>
      <c r="BI12" s="114">
        <v>0.59499999999999997</v>
      </c>
      <c r="BJ12" s="114">
        <v>0.71899999999999997</v>
      </c>
      <c r="BK12" s="114">
        <v>0.54500000000000004</v>
      </c>
      <c r="BL12" s="114">
        <v>1.403</v>
      </c>
      <c r="BM12" s="114">
        <v>1.331</v>
      </c>
      <c r="BN12" s="114">
        <v>1.506</v>
      </c>
      <c r="BO12" s="114">
        <v>0.29899999999999999</v>
      </c>
      <c r="BP12" s="114">
        <v>1.2589999999999999</v>
      </c>
      <c r="BQ12" s="114">
        <v>2.0590000000000002</v>
      </c>
      <c r="BR12" s="114">
        <v>3.9510000000000001</v>
      </c>
      <c r="BS12" s="114">
        <v>1.59</v>
      </c>
      <c r="BT12" s="114">
        <v>0.192</v>
      </c>
      <c r="BU12" s="114">
        <v>1.115</v>
      </c>
      <c r="BV12" s="114">
        <v>0.74199999999999999</v>
      </c>
      <c r="BW12" s="114">
        <v>0.56100000000000005</v>
      </c>
      <c r="BX12" s="114">
        <v>0.76500000000000001</v>
      </c>
      <c r="BY12" s="114">
        <v>1.177</v>
      </c>
      <c r="BZ12" s="114">
        <v>1.7190000000000001</v>
      </c>
      <c r="CA12" s="114">
        <v>1.2909999999999999</v>
      </c>
      <c r="CB12" s="114">
        <v>0.52900000000000003</v>
      </c>
      <c r="CC12" s="114">
        <v>0.60699999999999998</v>
      </c>
      <c r="CD12" s="114">
        <v>1.0580000000000001</v>
      </c>
      <c r="CE12" s="114">
        <v>0.63600000000000001</v>
      </c>
      <c r="CF12" s="114">
        <v>1.121</v>
      </c>
      <c r="CG12" s="114">
        <v>2.7440000000000002</v>
      </c>
      <c r="CH12" s="114">
        <v>2.4289999999999998</v>
      </c>
      <c r="CI12" s="114">
        <v>0.85899999999999999</v>
      </c>
      <c r="CJ12" s="114">
        <v>2.3069999999999999</v>
      </c>
      <c r="CK12" s="114">
        <v>0.48799999999999999</v>
      </c>
      <c r="CL12" s="114">
        <v>0.65700000000000003</v>
      </c>
      <c r="CM12" s="114">
        <v>1.0720000000000001</v>
      </c>
      <c r="CN12" s="114">
        <v>1.0680000000000001</v>
      </c>
      <c r="CO12" s="114">
        <v>1.5289999999999999</v>
      </c>
      <c r="CP12" s="114">
        <v>0.97299999999999998</v>
      </c>
      <c r="CQ12" s="114">
        <v>0.86599999999999999</v>
      </c>
      <c r="CR12" s="114">
        <v>1.9490000000000001</v>
      </c>
      <c r="CS12" s="114">
        <v>0.56399999999999995</v>
      </c>
      <c r="CT12" s="114">
        <v>0.39</v>
      </c>
      <c r="CU12" s="114">
        <v>3.3330000000000002</v>
      </c>
      <c r="CV12" s="114">
        <v>0.77400000000000002</v>
      </c>
      <c r="CW12" s="114">
        <v>2.23</v>
      </c>
      <c r="CX12" s="114">
        <v>1.099</v>
      </c>
      <c r="CY12" s="114">
        <v>0.56999999999999995</v>
      </c>
      <c r="CZ12" s="114">
        <v>0.253</v>
      </c>
      <c r="DA12" s="114">
        <v>0.25</v>
      </c>
      <c r="DB12" s="114">
        <v>2.6240000000000001</v>
      </c>
      <c r="DC12" s="114">
        <v>1.3720000000000001</v>
      </c>
      <c r="DD12" s="114">
        <v>1.62</v>
      </c>
      <c r="DE12" s="114">
        <v>1.8089999999999999</v>
      </c>
      <c r="DF12" s="114">
        <v>2.1970000000000001</v>
      </c>
      <c r="DG12" s="114">
        <v>0.751</v>
      </c>
      <c r="DH12" s="114">
        <v>1.6579999999999999</v>
      </c>
      <c r="DI12" s="114">
        <v>9.0999999999999998E-2</v>
      </c>
      <c r="DJ12" s="114">
        <v>1.0389999999999999</v>
      </c>
      <c r="DK12" s="114">
        <v>0.71699999999999997</v>
      </c>
      <c r="DL12" s="114">
        <v>8.2000000000000003E-2</v>
      </c>
      <c r="DM12" s="114">
        <v>0.77900000000000003</v>
      </c>
      <c r="DN12" s="114">
        <v>0.98899999999999999</v>
      </c>
      <c r="DO12" s="114">
        <v>2.1000000000000001E-2</v>
      </c>
      <c r="DP12" s="114">
        <v>0.20200000000000001</v>
      </c>
      <c r="DQ12" s="114">
        <v>4.1440000000000001</v>
      </c>
      <c r="DR12" s="114">
        <v>2.089</v>
      </c>
      <c r="DS12" s="114">
        <v>1.5429999999999999</v>
      </c>
      <c r="DT12" s="114">
        <v>1.3520000000000001</v>
      </c>
      <c r="DU12" s="114">
        <v>1.5469999999999999</v>
      </c>
      <c r="DV12" s="114">
        <v>0</v>
      </c>
      <c r="DW12" s="114">
        <v>2.1890000000000001</v>
      </c>
      <c r="DX12" s="114">
        <v>0.78700000000000003</v>
      </c>
      <c r="DY12" s="114">
        <v>1.01</v>
      </c>
      <c r="DZ12" s="114">
        <v>1.39</v>
      </c>
      <c r="EA12" s="114">
        <v>0</v>
      </c>
      <c r="EB12" s="114">
        <v>0.14699999999999999</v>
      </c>
      <c r="EC12" s="114">
        <v>0.17100000000000001</v>
      </c>
      <c r="ED12" s="114">
        <v>4.09</v>
      </c>
      <c r="EE12" s="114">
        <v>3.4009999999999998</v>
      </c>
      <c r="EF12" s="114">
        <v>4.4999999999999998E-2</v>
      </c>
      <c r="EG12" s="114">
        <v>0.16400000000000001</v>
      </c>
      <c r="EH12" s="114">
        <v>0.76200000000000001</v>
      </c>
      <c r="EI12" s="114">
        <v>0.48</v>
      </c>
      <c r="EJ12" s="114">
        <v>0</v>
      </c>
      <c r="EK12" s="114">
        <v>0.877</v>
      </c>
      <c r="EL12" s="114">
        <v>0</v>
      </c>
      <c r="EM12" s="114">
        <v>0.50900000000000001</v>
      </c>
      <c r="EN12" s="114">
        <v>1.994</v>
      </c>
      <c r="EO12" s="114">
        <v>2.41</v>
      </c>
      <c r="EP12" s="114">
        <v>5.8999999999999997E-2</v>
      </c>
      <c r="EQ12" s="114">
        <v>0.29899999999999999</v>
      </c>
      <c r="ER12" s="114">
        <v>0.13200000000000001</v>
      </c>
      <c r="ES12" s="114">
        <v>1.2999999999999999E-2</v>
      </c>
      <c r="ET12" s="114"/>
      <c r="EU12" s="149"/>
      <c r="EV12" s="114">
        <v>0.84599999999999997</v>
      </c>
      <c r="EW12" s="114"/>
      <c r="EX12" s="114"/>
      <c r="EY12" s="114">
        <v>0.64800000000000002</v>
      </c>
      <c r="EZ12" s="148"/>
      <c r="FA12" s="148"/>
      <c r="FB12" s="114"/>
    </row>
    <row r="13" spans="1:158">
      <c r="A13" s="7" t="s">
        <v>30</v>
      </c>
      <c r="B13" s="114">
        <v>0.91200000000000003</v>
      </c>
      <c r="C13" s="114">
        <v>2.2400000000000002</v>
      </c>
      <c r="D13" s="114">
        <v>1.3120000000000001</v>
      </c>
      <c r="E13" s="114">
        <v>6.0999999999999999E-2</v>
      </c>
      <c r="F13" s="114">
        <v>0.29099999999999998</v>
      </c>
      <c r="G13" s="114">
        <v>3.23</v>
      </c>
      <c r="H13" s="114">
        <v>2.125</v>
      </c>
      <c r="I13" s="114">
        <v>1.7649999999999999</v>
      </c>
      <c r="J13" s="114">
        <v>1.7629999999999999</v>
      </c>
      <c r="K13" s="114">
        <v>1.33</v>
      </c>
      <c r="L13" s="114">
        <v>0.53300000000000003</v>
      </c>
      <c r="M13" s="114">
        <v>5.04</v>
      </c>
      <c r="N13" s="114">
        <v>4.3170000000000002</v>
      </c>
      <c r="O13" s="114">
        <v>1.296</v>
      </c>
      <c r="P13" s="114">
        <v>0.97899999999999998</v>
      </c>
      <c r="Q13" s="114">
        <v>1.528</v>
      </c>
      <c r="R13" s="114">
        <v>3.2029999999999998</v>
      </c>
      <c r="S13" s="114">
        <v>1.448</v>
      </c>
      <c r="T13" s="114">
        <v>1.4999999999999999E-2</v>
      </c>
      <c r="U13" s="114">
        <v>1.7749999999999999</v>
      </c>
      <c r="V13" s="114">
        <v>2.7E-2</v>
      </c>
      <c r="W13" s="114">
        <v>3.6999999999999998E-2</v>
      </c>
      <c r="X13" s="114">
        <v>8.6999999999999994E-2</v>
      </c>
      <c r="Y13" s="114">
        <v>5.8000000000000003E-2</v>
      </c>
      <c r="Z13" s="114">
        <v>8.1000000000000003E-2</v>
      </c>
      <c r="AA13" s="114">
        <v>9.2999999999999999E-2</v>
      </c>
      <c r="AB13" s="114">
        <v>5.8999999999999997E-2</v>
      </c>
      <c r="AC13" s="114">
        <v>0.29599999999999999</v>
      </c>
      <c r="AD13" s="114">
        <v>0.11899999999999999</v>
      </c>
      <c r="AE13" s="114">
        <v>0.38700000000000001</v>
      </c>
      <c r="AF13" s="114">
        <v>12.18</v>
      </c>
      <c r="AG13" s="114">
        <v>4.3999999999999997E-2</v>
      </c>
      <c r="AH13" s="114">
        <v>0.03</v>
      </c>
      <c r="AI13" s="114">
        <v>1.6E-2</v>
      </c>
      <c r="AJ13" s="114">
        <v>0.16200000000000001</v>
      </c>
      <c r="AK13" s="114">
        <v>0.09</v>
      </c>
      <c r="AL13" s="114">
        <v>0</v>
      </c>
      <c r="AM13" s="114">
        <v>5.5E-2</v>
      </c>
      <c r="AN13" s="114">
        <v>0.17699999999999999</v>
      </c>
      <c r="AO13" s="114">
        <v>1.5109999999999999</v>
      </c>
      <c r="AP13" s="114">
        <v>2.0070000000000001</v>
      </c>
      <c r="AQ13" s="114">
        <v>0.64400000000000002</v>
      </c>
      <c r="AR13" s="114">
        <v>0.35</v>
      </c>
      <c r="AS13" s="114">
        <v>2.3E-2</v>
      </c>
      <c r="AT13" s="114">
        <v>5.8999999999999997E-2</v>
      </c>
      <c r="AU13" s="114">
        <v>2.9319999999999999</v>
      </c>
      <c r="AV13" s="114">
        <v>0.03</v>
      </c>
      <c r="AW13" s="114">
        <v>0.29099999999999998</v>
      </c>
      <c r="AX13" s="114">
        <v>0.375</v>
      </c>
      <c r="AY13" s="114">
        <v>0.124</v>
      </c>
      <c r="AZ13" s="114">
        <v>0.105</v>
      </c>
      <c r="BA13" s="114">
        <v>9.2999999999999999E-2</v>
      </c>
      <c r="BB13" s="114">
        <v>8.5000000000000006E-2</v>
      </c>
      <c r="BC13" s="114">
        <v>0.85399999999999998</v>
      </c>
      <c r="BD13" s="114">
        <v>0.82099999999999995</v>
      </c>
      <c r="BE13" s="114">
        <v>0.28000000000000003</v>
      </c>
      <c r="BF13" s="114">
        <v>0.28799999999999998</v>
      </c>
      <c r="BG13" s="114">
        <v>0.24199999999999999</v>
      </c>
      <c r="BH13" s="114">
        <v>1.022</v>
      </c>
      <c r="BI13" s="114">
        <v>0.60099999999999998</v>
      </c>
      <c r="BJ13" s="114">
        <v>0.83799999999999997</v>
      </c>
      <c r="BK13" s="114">
        <v>0.622</v>
      </c>
      <c r="BL13" s="114">
        <v>1.6240000000000001</v>
      </c>
      <c r="BM13" s="114">
        <v>1.383</v>
      </c>
      <c r="BN13" s="114">
        <v>1.534</v>
      </c>
      <c r="BO13" s="114">
        <v>0.34499999999999997</v>
      </c>
      <c r="BP13" s="114">
        <v>1.3140000000000001</v>
      </c>
      <c r="BQ13" s="114">
        <v>2.1</v>
      </c>
      <c r="BR13" s="114">
        <v>4.3369999999999997</v>
      </c>
      <c r="BS13" s="114">
        <v>1.845</v>
      </c>
      <c r="BT13" s="114">
        <v>0.193</v>
      </c>
      <c r="BU13" s="114">
        <v>1.2230000000000001</v>
      </c>
      <c r="BV13" s="114">
        <v>0.78300000000000003</v>
      </c>
      <c r="BW13" s="114">
        <v>0.56100000000000005</v>
      </c>
      <c r="BX13" s="114">
        <v>0.83899999999999997</v>
      </c>
      <c r="BY13" s="114">
        <v>1.2450000000000001</v>
      </c>
      <c r="BZ13" s="114">
        <v>1.7410000000000001</v>
      </c>
      <c r="CA13" s="114">
        <v>1.3169999999999999</v>
      </c>
      <c r="CB13" s="114">
        <v>0.56599999999999995</v>
      </c>
      <c r="CC13" s="114">
        <v>0.628</v>
      </c>
      <c r="CD13" s="114">
        <v>1.0580000000000001</v>
      </c>
      <c r="CE13" s="114">
        <v>0.67300000000000004</v>
      </c>
      <c r="CF13" s="114">
        <v>1.2889999999999999</v>
      </c>
      <c r="CG13" s="114">
        <v>3.173</v>
      </c>
      <c r="CH13" s="114">
        <v>2.57</v>
      </c>
      <c r="CI13" s="114">
        <v>0.93</v>
      </c>
      <c r="CJ13" s="114">
        <v>2.3839999999999999</v>
      </c>
      <c r="CK13" s="114">
        <v>0.57199999999999995</v>
      </c>
      <c r="CL13" s="114">
        <v>0.753</v>
      </c>
      <c r="CM13" s="114">
        <v>1.21</v>
      </c>
      <c r="CN13" s="114">
        <v>1.2110000000000001</v>
      </c>
      <c r="CO13" s="114">
        <v>1.859</v>
      </c>
      <c r="CP13" s="114">
        <v>1.161</v>
      </c>
      <c r="CQ13" s="114">
        <v>0.91800000000000004</v>
      </c>
      <c r="CR13" s="114">
        <v>2.2829999999999999</v>
      </c>
      <c r="CS13" s="114">
        <v>0.58299999999999996</v>
      </c>
      <c r="CT13" s="114">
        <v>0.45500000000000002</v>
      </c>
      <c r="CU13" s="114">
        <v>3.4929999999999999</v>
      </c>
      <c r="CV13" s="114">
        <v>0.87</v>
      </c>
      <c r="CW13" s="114">
        <v>2.4649999999999999</v>
      </c>
      <c r="CX13" s="114">
        <v>1.23</v>
      </c>
      <c r="CY13" s="114">
        <v>0.55700000000000005</v>
      </c>
      <c r="CZ13" s="114">
        <v>0.252</v>
      </c>
      <c r="DA13" s="114">
        <v>0.249</v>
      </c>
      <c r="DB13" s="114">
        <v>3.016</v>
      </c>
      <c r="DC13" s="114">
        <v>1.5580000000000001</v>
      </c>
      <c r="DD13" s="114">
        <v>1.758</v>
      </c>
      <c r="DE13" s="114">
        <v>2.016</v>
      </c>
      <c r="DF13" s="114">
        <v>2.323</v>
      </c>
      <c r="DG13" s="114">
        <v>0.85099999999999998</v>
      </c>
      <c r="DH13" s="114">
        <v>1.8740000000000001</v>
      </c>
      <c r="DI13" s="114">
        <v>8.8999999999999996E-2</v>
      </c>
      <c r="DJ13" s="114">
        <v>1.079</v>
      </c>
      <c r="DK13" s="114">
        <v>0.77200000000000002</v>
      </c>
      <c r="DL13" s="114">
        <v>8.3000000000000004E-2</v>
      </c>
      <c r="DM13" s="114">
        <v>0.79</v>
      </c>
      <c r="DN13" s="114">
        <v>0.98</v>
      </c>
      <c r="DO13" s="114">
        <v>0.214</v>
      </c>
      <c r="DP13" s="114">
        <v>0.17499999999999999</v>
      </c>
      <c r="DQ13" s="114">
        <v>4.5419999999999998</v>
      </c>
      <c r="DR13" s="114">
        <v>2.2410000000000001</v>
      </c>
      <c r="DS13" s="114">
        <v>1.64</v>
      </c>
      <c r="DT13" s="114">
        <v>1.407</v>
      </c>
      <c r="DU13" s="114">
        <v>1.6080000000000001</v>
      </c>
      <c r="DV13" s="114">
        <v>0</v>
      </c>
      <c r="DW13" s="114">
        <v>2.2509999999999999</v>
      </c>
      <c r="DX13" s="114">
        <v>0.872</v>
      </c>
      <c r="DY13" s="114">
        <v>1.01</v>
      </c>
      <c r="DZ13" s="114">
        <v>1.645</v>
      </c>
      <c r="EA13" s="114">
        <v>0</v>
      </c>
      <c r="EB13" s="114">
        <v>0.14499999999999999</v>
      </c>
      <c r="EC13" s="114">
        <v>0.17699999999999999</v>
      </c>
      <c r="ED13" s="114">
        <v>4.3090000000000002</v>
      </c>
      <c r="EE13" s="114">
        <v>3.653</v>
      </c>
      <c r="EF13" s="114">
        <v>3.2000000000000001E-2</v>
      </c>
      <c r="EG13" s="114">
        <v>0.16200000000000001</v>
      </c>
      <c r="EH13" s="114">
        <v>0.74</v>
      </c>
      <c r="EI13" s="114">
        <v>0.504</v>
      </c>
      <c r="EJ13" s="114">
        <v>0</v>
      </c>
      <c r="EK13" s="114">
        <v>0.88300000000000001</v>
      </c>
      <c r="EL13" s="114">
        <v>0</v>
      </c>
      <c r="EM13" s="114">
        <v>0.50900000000000001</v>
      </c>
      <c r="EN13" s="114">
        <v>2.0619999999999998</v>
      </c>
      <c r="EO13" s="114">
        <v>2.552</v>
      </c>
      <c r="EP13" s="114">
        <v>6.7000000000000004E-2</v>
      </c>
      <c r="EQ13" s="114">
        <v>0.32600000000000001</v>
      </c>
      <c r="ER13" s="114">
        <v>0.16400000000000001</v>
      </c>
      <c r="ES13" s="114">
        <v>1.2999999999999999E-2</v>
      </c>
      <c r="ET13" s="114"/>
      <c r="EU13" s="149"/>
      <c r="EV13" s="114">
        <v>1.026</v>
      </c>
      <c r="EW13" s="114"/>
      <c r="EX13" s="114"/>
      <c r="EY13" s="114">
        <v>0.66600000000000004</v>
      </c>
      <c r="EZ13" s="148"/>
      <c r="FA13" s="148"/>
      <c r="FB13" s="114"/>
    </row>
    <row r="14" spans="1:158">
      <c r="A14" s="7" t="s">
        <v>33</v>
      </c>
      <c r="B14" s="114">
        <v>0.94099999999999995</v>
      </c>
      <c r="C14" s="114">
        <v>2.2829999999999999</v>
      </c>
      <c r="D14" s="114">
        <v>1.3280000000000001</v>
      </c>
      <c r="E14" s="114">
        <v>7.4999999999999997E-2</v>
      </c>
      <c r="F14" s="114">
        <v>0.29099999999999998</v>
      </c>
      <c r="G14" s="114">
        <v>3.3010000000000002</v>
      </c>
      <c r="H14" s="114">
        <v>2.0409999999999999</v>
      </c>
      <c r="I14" s="114">
        <v>1.8140000000000001</v>
      </c>
      <c r="J14" s="114">
        <v>1.81</v>
      </c>
      <c r="K14" s="114">
        <v>1.3220000000000001</v>
      </c>
      <c r="L14" s="114">
        <v>0.52500000000000002</v>
      </c>
      <c r="M14" s="114">
        <v>5.1790000000000003</v>
      </c>
      <c r="N14" s="114">
        <v>4.24</v>
      </c>
      <c r="O14" s="114">
        <v>1.272</v>
      </c>
      <c r="P14" s="114">
        <v>0.97199999999999998</v>
      </c>
      <c r="Q14" s="114">
        <v>1.597</v>
      </c>
      <c r="R14" s="114">
        <v>3.29</v>
      </c>
      <c r="S14" s="114">
        <v>1.4590000000000001</v>
      </c>
      <c r="T14" s="114">
        <v>1.6E-2</v>
      </c>
      <c r="U14" s="114">
        <v>1.8080000000000001</v>
      </c>
      <c r="V14" s="114">
        <v>2.5999999999999999E-2</v>
      </c>
      <c r="W14" s="114">
        <v>3.9E-2</v>
      </c>
      <c r="X14" s="114">
        <v>8.3000000000000004E-2</v>
      </c>
      <c r="Y14" s="114">
        <v>6.4000000000000001E-2</v>
      </c>
      <c r="Z14" s="114">
        <v>7.6999999999999999E-2</v>
      </c>
      <c r="AA14" s="114">
        <v>9.7000000000000003E-2</v>
      </c>
      <c r="AB14" s="114">
        <v>5.6000000000000001E-2</v>
      </c>
      <c r="AC14" s="114">
        <v>0.28799999999999998</v>
      </c>
      <c r="AD14" s="114">
        <v>0.12</v>
      </c>
      <c r="AE14" s="114">
        <v>0.38700000000000001</v>
      </c>
      <c r="AF14" s="114">
        <v>12.429</v>
      </c>
      <c r="AG14" s="114">
        <v>4.4999999999999998E-2</v>
      </c>
      <c r="AH14" s="114">
        <v>0.03</v>
      </c>
      <c r="AI14" s="114">
        <v>1.7000000000000001E-2</v>
      </c>
      <c r="AJ14" s="114">
        <v>0.16</v>
      </c>
      <c r="AK14" s="114">
        <v>9.4E-2</v>
      </c>
      <c r="AL14" s="114">
        <v>0</v>
      </c>
      <c r="AM14" s="114">
        <v>5.5E-2</v>
      </c>
      <c r="AN14" s="114">
        <v>0.16900000000000001</v>
      </c>
      <c r="AO14" s="114">
        <v>1.59</v>
      </c>
      <c r="AP14" s="114">
        <v>2.0910000000000002</v>
      </c>
      <c r="AQ14" s="114">
        <v>0.63200000000000001</v>
      </c>
      <c r="AR14" s="114">
        <v>0.34300000000000003</v>
      </c>
      <c r="AS14" s="114">
        <v>2.1999999999999999E-2</v>
      </c>
      <c r="AT14" s="114">
        <v>6.0999999999999999E-2</v>
      </c>
      <c r="AU14" s="114">
        <v>3.0070000000000001</v>
      </c>
      <c r="AV14" s="114">
        <v>3.1E-2</v>
      </c>
      <c r="AW14" s="114">
        <v>0.29899999999999999</v>
      </c>
      <c r="AX14" s="114">
        <v>0.35699999999999998</v>
      </c>
      <c r="AY14" s="114">
        <v>0.122</v>
      </c>
      <c r="AZ14" s="114">
        <v>0.108</v>
      </c>
      <c r="BA14" s="114">
        <v>9.7000000000000003E-2</v>
      </c>
      <c r="BB14" s="114">
        <v>8.6999999999999994E-2</v>
      </c>
      <c r="BC14" s="114">
        <v>0.86299999999999999</v>
      </c>
      <c r="BD14" s="114">
        <v>0.82699999999999996</v>
      </c>
      <c r="BE14" s="114">
        <v>0.309</v>
      </c>
      <c r="BF14" s="114">
        <v>0.29799999999999999</v>
      </c>
      <c r="BG14" s="114">
        <v>0.25900000000000001</v>
      </c>
      <c r="BH14" s="114">
        <v>1.0129999999999999</v>
      </c>
      <c r="BI14" s="114">
        <v>0.60699999999999998</v>
      </c>
      <c r="BJ14" s="114">
        <v>0.84699999999999998</v>
      </c>
      <c r="BK14" s="114">
        <v>0.70299999999999996</v>
      </c>
      <c r="BL14" s="114">
        <v>1.6259999999999999</v>
      </c>
      <c r="BM14" s="114">
        <v>1.429</v>
      </c>
      <c r="BN14" s="114">
        <v>1.623</v>
      </c>
      <c r="BO14" s="114">
        <v>0.224</v>
      </c>
      <c r="BP14" s="114">
        <v>1.375</v>
      </c>
      <c r="BQ14" s="114">
        <v>2.1949999999999998</v>
      </c>
      <c r="BR14" s="114">
        <v>4.2190000000000003</v>
      </c>
      <c r="BS14" s="114">
        <v>2.0409999999999999</v>
      </c>
      <c r="BT14" s="114">
        <v>0.20399999999999999</v>
      </c>
      <c r="BU14" s="114">
        <v>1.3280000000000001</v>
      </c>
      <c r="BV14" s="114">
        <v>0.86</v>
      </c>
      <c r="BW14" s="114">
        <v>0.56100000000000005</v>
      </c>
      <c r="BX14" s="114">
        <v>0.85599999999999998</v>
      </c>
      <c r="BY14" s="114">
        <v>1.18</v>
      </c>
      <c r="BZ14" s="114">
        <v>1.7549999999999999</v>
      </c>
      <c r="CA14" s="114">
        <v>1.373</v>
      </c>
      <c r="CB14" s="114">
        <v>0.57699999999999996</v>
      </c>
      <c r="CC14" s="114">
        <v>0.63</v>
      </c>
      <c r="CD14" s="114">
        <v>1.0589999999999999</v>
      </c>
      <c r="CE14" s="114">
        <v>0.68300000000000005</v>
      </c>
      <c r="CF14" s="114">
        <v>1.2949999999999999</v>
      </c>
      <c r="CG14" s="114">
        <v>3.3559999999999999</v>
      </c>
      <c r="CH14" s="114">
        <v>2.68</v>
      </c>
      <c r="CI14" s="114">
        <v>0.96</v>
      </c>
      <c r="CJ14" s="114">
        <v>2.258</v>
      </c>
      <c r="CK14" s="114">
        <v>0.57799999999999996</v>
      </c>
      <c r="CL14" s="114">
        <v>0.78200000000000003</v>
      </c>
      <c r="CM14" s="114">
        <v>1.284</v>
      </c>
      <c r="CN14" s="114">
        <v>1.3</v>
      </c>
      <c r="CO14" s="114">
        <v>1.923</v>
      </c>
      <c r="CP14" s="114">
        <v>1.236</v>
      </c>
      <c r="CQ14" s="114">
        <v>0.95</v>
      </c>
      <c r="CR14" s="114">
        <v>2.4590000000000001</v>
      </c>
      <c r="CS14" s="114">
        <v>0.59099999999999997</v>
      </c>
      <c r="CT14" s="114">
        <v>0.46400000000000002</v>
      </c>
      <c r="CU14" s="114">
        <v>3.645</v>
      </c>
      <c r="CV14" s="114">
        <v>0.92200000000000004</v>
      </c>
      <c r="CW14" s="114">
        <v>2.5259999999999998</v>
      </c>
      <c r="CX14" s="114">
        <v>1.276</v>
      </c>
      <c r="CY14" s="114">
        <v>0.58199999999999996</v>
      </c>
      <c r="CZ14" s="114">
        <v>0.253</v>
      </c>
      <c r="DA14" s="114">
        <v>0.248</v>
      </c>
      <c r="DB14" s="114">
        <v>3.2130000000000001</v>
      </c>
      <c r="DC14" s="114">
        <v>1.6850000000000001</v>
      </c>
      <c r="DD14" s="114">
        <v>1.796</v>
      </c>
      <c r="DE14" s="114">
        <v>2.14</v>
      </c>
      <c r="DF14" s="114">
        <v>2.3460000000000001</v>
      </c>
      <c r="DG14" s="114">
        <v>0.86799999999999999</v>
      </c>
      <c r="DH14" s="114">
        <v>1.913</v>
      </c>
      <c r="DI14" s="114">
        <v>8.3000000000000004E-2</v>
      </c>
      <c r="DJ14" s="114">
        <v>1.115</v>
      </c>
      <c r="DK14" s="114">
        <v>0.80100000000000005</v>
      </c>
      <c r="DL14" s="114">
        <v>8.4000000000000005E-2</v>
      </c>
      <c r="DM14" s="114">
        <v>0.78500000000000003</v>
      </c>
      <c r="DN14" s="114">
        <v>1.004</v>
      </c>
      <c r="DO14" s="114">
        <v>0.29899999999999999</v>
      </c>
      <c r="DP14" s="114">
        <v>0.122</v>
      </c>
      <c r="DQ14" s="114">
        <v>4.7119999999999997</v>
      </c>
      <c r="DR14" s="114">
        <v>2.3279999999999998</v>
      </c>
      <c r="DS14" s="114">
        <v>1.659</v>
      </c>
      <c r="DT14" s="114">
        <v>1.4339999999999999</v>
      </c>
      <c r="DU14" s="114">
        <v>1.675</v>
      </c>
      <c r="DV14" s="114">
        <v>0</v>
      </c>
      <c r="DW14" s="114">
        <v>2.3359999999999999</v>
      </c>
      <c r="DX14" s="114">
        <v>0.88100000000000001</v>
      </c>
      <c r="DY14" s="114">
        <v>1.0429999999999999</v>
      </c>
      <c r="DZ14" s="114">
        <v>1.7150000000000001</v>
      </c>
      <c r="EA14" s="114">
        <v>0</v>
      </c>
      <c r="EB14" s="114">
        <v>0.14299999999999999</v>
      </c>
      <c r="EC14" s="114">
        <v>0.17699999999999999</v>
      </c>
      <c r="ED14" s="114">
        <v>4.3460000000000001</v>
      </c>
      <c r="EE14" s="114">
        <v>3.8759999999999999</v>
      </c>
      <c r="EF14" s="114">
        <v>3.1E-2</v>
      </c>
      <c r="EG14" s="114">
        <v>0.15</v>
      </c>
      <c r="EH14" s="114">
        <v>0.71399999999999997</v>
      </c>
      <c r="EI14" s="114">
        <v>0.52500000000000002</v>
      </c>
      <c r="EJ14" s="114">
        <v>0</v>
      </c>
      <c r="EK14" s="114">
        <v>0.88700000000000001</v>
      </c>
      <c r="EL14" s="114">
        <v>0</v>
      </c>
      <c r="EM14" s="114">
        <v>0.50800000000000001</v>
      </c>
      <c r="EN14" s="114">
        <v>2.1480000000000001</v>
      </c>
      <c r="EO14" s="114">
        <v>2.6150000000000002</v>
      </c>
      <c r="EP14" s="114">
        <v>7.1999999999999995E-2</v>
      </c>
      <c r="EQ14" s="114">
        <v>0.33200000000000002</v>
      </c>
      <c r="ER14" s="114">
        <v>0.108</v>
      </c>
      <c r="ES14" s="114">
        <v>1.2E-2</v>
      </c>
      <c r="ET14" s="114"/>
      <c r="EU14" s="149"/>
      <c r="EV14" s="114">
        <v>1.075</v>
      </c>
      <c r="EW14" s="114"/>
      <c r="EX14" s="114"/>
      <c r="EY14" s="114">
        <v>0.64800000000000002</v>
      </c>
      <c r="EZ14" s="148"/>
      <c r="FA14" s="148"/>
      <c r="FB14" s="114"/>
    </row>
    <row r="15" spans="1:158">
      <c r="A15" s="7" t="s">
        <v>36</v>
      </c>
      <c r="B15" s="114">
        <v>0.95499999999999996</v>
      </c>
      <c r="C15" s="114">
        <v>2.274</v>
      </c>
      <c r="D15" s="114">
        <v>1.369</v>
      </c>
      <c r="E15" s="114">
        <v>9.1999999999999998E-2</v>
      </c>
      <c r="F15" s="114">
        <v>0.29099999999999998</v>
      </c>
      <c r="G15" s="114">
        <v>3.2839999999999998</v>
      </c>
      <c r="H15" s="114">
        <v>2.081</v>
      </c>
      <c r="I15" s="114">
        <v>1.8149999999999999</v>
      </c>
      <c r="J15" s="114">
        <v>1.8140000000000001</v>
      </c>
      <c r="K15" s="114">
        <v>1.2669999999999999</v>
      </c>
      <c r="L15" s="114">
        <v>0.53300000000000003</v>
      </c>
      <c r="M15" s="114">
        <v>5.1790000000000003</v>
      </c>
      <c r="N15" s="114">
        <v>4.1280000000000001</v>
      </c>
      <c r="O15" s="114">
        <v>1.26</v>
      </c>
      <c r="P15" s="114">
        <v>0.96799999999999997</v>
      </c>
      <c r="Q15" s="114">
        <v>1.57</v>
      </c>
      <c r="R15" s="114">
        <v>3.3279999999999998</v>
      </c>
      <c r="S15" s="114">
        <v>1.3260000000000001</v>
      </c>
      <c r="T15" s="114">
        <v>1.4999999999999999E-2</v>
      </c>
      <c r="U15" s="114">
        <v>1.8129999999999999</v>
      </c>
      <c r="V15" s="114">
        <v>2.7E-2</v>
      </c>
      <c r="W15" s="114">
        <v>3.7999999999999999E-2</v>
      </c>
      <c r="X15" s="114">
        <v>8.3000000000000004E-2</v>
      </c>
      <c r="Y15" s="114">
        <v>6.0999999999999999E-2</v>
      </c>
      <c r="Z15" s="114">
        <v>7.9000000000000001E-2</v>
      </c>
      <c r="AA15" s="114">
        <v>9.2999999999999999E-2</v>
      </c>
      <c r="AB15" s="114">
        <v>5.5E-2</v>
      </c>
      <c r="AC15" s="114">
        <v>0.27500000000000002</v>
      </c>
      <c r="AD15" s="114">
        <v>0.11700000000000001</v>
      </c>
      <c r="AE15" s="114">
        <v>0.39300000000000002</v>
      </c>
      <c r="AF15" s="114">
        <v>12.363</v>
      </c>
      <c r="AG15" s="114">
        <v>4.7E-2</v>
      </c>
      <c r="AH15" s="114">
        <v>2.8000000000000001E-2</v>
      </c>
      <c r="AI15" s="114">
        <v>1.4999999999999999E-2</v>
      </c>
      <c r="AJ15" s="114">
        <v>0.157</v>
      </c>
      <c r="AK15" s="114">
        <v>9.5000000000000001E-2</v>
      </c>
      <c r="AL15" s="114">
        <v>0</v>
      </c>
      <c r="AM15" s="114">
        <v>5.6000000000000001E-2</v>
      </c>
      <c r="AN15" s="114">
        <v>0.16500000000000001</v>
      </c>
      <c r="AO15" s="114">
        <v>1.538</v>
      </c>
      <c r="AP15" s="114">
        <v>2.0470000000000002</v>
      </c>
      <c r="AQ15" s="114">
        <v>0.64300000000000002</v>
      </c>
      <c r="AR15" s="114">
        <v>0.36199999999999999</v>
      </c>
      <c r="AS15" s="114">
        <v>1.9E-2</v>
      </c>
      <c r="AT15" s="114">
        <v>0.06</v>
      </c>
      <c r="AU15" s="114">
        <v>2.948</v>
      </c>
      <c r="AV15" s="114">
        <v>2.9000000000000001E-2</v>
      </c>
      <c r="AW15" s="114">
        <v>0.30499999999999999</v>
      </c>
      <c r="AX15" s="114">
        <v>0.35399999999999998</v>
      </c>
      <c r="AY15" s="114">
        <v>0.107</v>
      </c>
      <c r="AZ15" s="114">
        <v>0.112</v>
      </c>
      <c r="BA15" s="114">
        <v>0.109</v>
      </c>
      <c r="BB15" s="114">
        <v>9.1999999999999998E-2</v>
      </c>
      <c r="BC15" s="114">
        <v>0.86099999999999999</v>
      </c>
      <c r="BD15" s="114">
        <v>0.81399999999999995</v>
      </c>
      <c r="BE15" s="114">
        <v>0.32</v>
      </c>
      <c r="BF15" s="114">
        <v>0.28899999999999998</v>
      </c>
      <c r="BG15" s="114">
        <v>0.246</v>
      </c>
      <c r="BH15" s="114">
        <v>1.0109999999999999</v>
      </c>
      <c r="BI15" s="114">
        <v>0.61599999999999999</v>
      </c>
      <c r="BJ15" s="114">
        <v>0.67500000000000004</v>
      </c>
      <c r="BK15" s="114">
        <v>0.68400000000000005</v>
      </c>
      <c r="BL15" s="114">
        <v>1.583</v>
      </c>
      <c r="BM15" s="114">
        <v>1.5169999999999999</v>
      </c>
      <c r="BN15" s="114">
        <v>1.5620000000000001</v>
      </c>
      <c r="BO15" s="114">
        <v>0.193</v>
      </c>
      <c r="BP15" s="114">
        <v>1.39</v>
      </c>
      <c r="BQ15" s="114">
        <v>2.2090000000000001</v>
      </c>
      <c r="BR15" s="114">
        <v>4.3319999999999999</v>
      </c>
      <c r="BS15" s="114">
        <v>1.73</v>
      </c>
      <c r="BT15" s="114">
        <v>0.20699999999999999</v>
      </c>
      <c r="BU15" s="114">
        <v>1.3480000000000001</v>
      </c>
      <c r="BV15" s="114">
        <v>0.84699999999999998</v>
      </c>
      <c r="BW15" s="114">
        <v>0.56100000000000005</v>
      </c>
      <c r="BX15" s="114">
        <v>0.76100000000000001</v>
      </c>
      <c r="BY15" s="114">
        <v>1.1299999999999999</v>
      </c>
      <c r="BZ15" s="114">
        <v>1.7450000000000001</v>
      </c>
      <c r="CA15" s="114">
        <v>1.35</v>
      </c>
      <c r="CB15" s="114">
        <v>0.57099999999999995</v>
      </c>
      <c r="CC15" s="114">
        <v>0.61299999999999999</v>
      </c>
      <c r="CD15" s="114">
        <v>1.0389999999999999</v>
      </c>
      <c r="CE15" s="114">
        <v>0.70299999999999996</v>
      </c>
      <c r="CF15" s="114">
        <v>1.284</v>
      </c>
      <c r="CG15" s="114">
        <v>3.379</v>
      </c>
      <c r="CH15" s="114">
        <v>2.6760000000000002</v>
      </c>
      <c r="CI15" s="114">
        <v>0.873</v>
      </c>
      <c r="CJ15" s="114">
        <v>2.2829999999999999</v>
      </c>
      <c r="CK15" s="114">
        <v>0.59299999999999997</v>
      </c>
      <c r="CL15" s="114">
        <v>0.75700000000000001</v>
      </c>
      <c r="CM15" s="114">
        <v>1.31</v>
      </c>
      <c r="CN15" s="114">
        <v>1.2869999999999999</v>
      </c>
      <c r="CO15" s="114">
        <v>1.95</v>
      </c>
      <c r="CP15" s="114">
        <v>1.268</v>
      </c>
      <c r="CQ15" s="114">
        <v>0.94699999999999995</v>
      </c>
      <c r="CR15" s="114">
        <v>2.5739999999999998</v>
      </c>
      <c r="CS15" s="114">
        <v>0.59899999999999998</v>
      </c>
      <c r="CT15" s="114">
        <v>0.45900000000000002</v>
      </c>
      <c r="CU15" s="114">
        <v>3.6560000000000001</v>
      </c>
      <c r="CV15" s="114">
        <v>0.93400000000000005</v>
      </c>
      <c r="CW15" s="114">
        <v>2.5089999999999999</v>
      </c>
      <c r="CX15" s="114">
        <v>1.282</v>
      </c>
      <c r="CY15" s="114">
        <v>0.58799999999999997</v>
      </c>
      <c r="CZ15" s="114">
        <v>0.252</v>
      </c>
      <c r="DA15" s="114">
        <v>0.249</v>
      </c>
      <c r="DB15" s="114">
        <v>3.2850000000000001</v>
      </c>
      <c r="DC15" s="114">
        <v>1.698</v>
      </c>
      <c r="DD15" s="114">
        <v>1.8140000000000001</v>
      </c>
      <c r="DE15" s="114">
        <v>2.12</v>
      </c>
      <c r="DF15" s="114">
        <v>2.363</v>
      </c>
      <c r="DG15" s="114">
        <v>0.89600000000000002</v>
      </c>
      <c r="DH15" s="114">
        <v>1.883</v>
      </c>
      <c r="DI15" s="114">
        <v>6.3E-2</v>
      </c>
      <c r="DJ15" s="114">
        <v>1.115</v>
      </c>
      <c r="DK15" s="114">
        <v>0.79100000000000004</v>
      </c>
      <c r="DL15" s="114">
        <v>8.5000000000000006E-2</v>
      </c>
      <c r="DM15" s="114">
        <v>0.77300000000000002</v>
      </c>
      <c r="DN15" s="114">
        <v>1.004</v>
      </c>
      <c r="DO15" s="114">
        <v>0.30199999999999999</v>
      </c>
      <c r="DP15" s="114">
        <v>0.124</v>
      </c>
      <c r="DQ15" s="114">
        <v>4.6609999999999996</v>
      </c>
      <c r="DR15" s="114">
        <v>2.2799999999999998</v>
      </c>
      <c r="DS15" s="114">
        <v>1.6339999999999999</v>
      </c>
      <c r="DT15" s="114">
        <v>1.389</v>
      </c>
      <c r="DU15" s="114">
        <v>1.726</v>
      </c>
      <c r="DV15" s="114">
        <v>0</v>
      </c>
      <c r="DW15" s="114">
        <v>2.3319999999999999</v>
      </c>
      <c r="DX15" s="114">
        <v>0.97199999999999998</v>
      </c>
      <c r="DY15" s="114">
        <v>1.052</v>
      </c>
      <c r="DZ15" s="114">
        <v>1.716</v>
      </c>
      <c r="EA15" s="114">
        <v>0</v>
      </c>
      <c r="EB15" s="114">
        <v>0.13800000000000001</v>
      </c>
      <c r="EC15" s="114">
        <v>0.18</v>
      </c>
      <c r="ED15" s="114">
        <v>4.2430000000000003</v>
      </c>
      <c r="EE15" s="114">
        <v>3.931</v>
      </c>
      <c r="EF15" s="114">
        <v>3.3000000000000002E-2</v>
      </c>
      <c r="EG15" s="114">
        <v>0.157</v>
      </c>
      <c r="EH15" s="114">
        <v>0.75700000000000001</v>
      </c>
      <c r="EI15" s="114">
        <v>0.53800000000000003</v>
      </c>
      <c r="EJ15" s="114">
        <v>0</v>
      </c>
      <c r="EK15" s="114">
        <v>0.86899999999999999</v>
      </c>
      <c r="EL15" s="114">
        <v>0</v>
      </c>
      <c r="EM15" s="114">
        <v>0.50800000000000001</v>
      </c>
      <c r="EN15" s="114">
        <v>2.101</v>
      </c>
      <c r="EO15" s="114">
        <v>2.64</v>
      </c>
      <c r="EP15" s="114">
        <v>6.9000000000000006E-2</v>
      </c>
      <c r="EQ15" s="114">
        <v>0.33700000000000002</v>
      </c>
      <c r="ER15" s="114">
        <v>0.11</v>
      </c>
      <c r="ES15" s="114">
        <v>1.2999999999999999E-2</v>
      </c>
      <c r="ET15" s="114"/>
      <c r="EU15" s="149"/>
      <c r="EV15" s="114">
        <v>1.121</v>
      </c>
      <c r="EW15" s="114"/>
      <c r="EX15" s="114"/>
      <c r="EY15" s="114">
        <v>0.65900000000000003</v>
      </c>
      <c r="EZ15" s="148"/>
      <c r="FA15" s="148"/>
      <c r="FB15" s="114"/>
    </row>
    <row r="16" spans="1:158">
      <c r="A16" s="7" t="s">
        <v>39</v>
      </c>
      <c r="B16" s="114">
        <v>0.94</v>
      </c>
      <c r="C16" s="114">
        <v>2.1589999999999998</v>
      </c>
      <c r="D16" s="114">
        <v>1.35</v>
      </c>
      <c r="E16" s="114">
        <v>8.7999999999999995E-2</v>
      </c>
      <c r="F16" s="114">
        <v>0.29099999999999998</v>
      </c>
      <c r="G16" s="114">
        <v>3.3540000000000001</v>
      </c>
      <c r="H16" s="114">
        <v>1.978</v>
      </c>
      <c r="I16" s="114">
        <v>1.76</v>
      </c>
      <c r="J16" s="114">
        <v>1.7689999999999999</v>
      </c>
      <c r="K16" s="114">
        <v>1.2509999999999999</v>
      </c>
      <c r="L16" s="114">
        <v>0.53100000000000003</v>
      </c>
      <c r="M16" s="114">
        <v>5.1520000000000001</v>
      </c>
      <c r="N16" s="114">
        <v>4.0579999999999998</v>
      </c>
      <c r="O16" s="114">
        <v>1.2749999999999999</v>
      </c>
      <c r="P16" s="114">
        <v>0.98799999999999999</v>
      </c>
      <c r="Q16" s="114">
        <v>1.579</v>
      </c>
      <c r="R16" s="114">
        <v>3.3759999999999999</v>
      </c>
      <c r="S16" s="114">
        <v>1.258</v>
      </c>
      <c r="T16" s="114">
        <v>1.6E-2</v>
      </c>
      <c r="U16" s="114">
        <v>1.819</v>
      </c>
      <c r="V16" s="114">
        <v>2.9000000000000001E-2</v>
      </c>
      <c r="W16" s="114">
        <v>3.5999999999999997E-2</v>
      </c>
      <c r="X16" s="114">
        <v>7.9000000000000001E-2</v>
      </c>
      <c r="Y16" s="114">
        <v>6.2E-2</v>
      </c>
      <c r="Z16" s="114">
        <v>7.9000000000000001E-2</v>
      </c>
      <c r="AA16" s="114">
        <v>9.6000000000000002E-2</v>
      </c>
      <c r="AB16" s="114">
        <v>5.8000000000000003E-2</v>
      </c>
      <c r="AC16" s="114">
        <v>0.26900000000000002</v>
      </c>
      <c r="AD16" s="114">
        <v>0.121</v>
      </c>
      <c r="AE16" s="114">
        <v>0.40200000000000002</v>
      </c>
      <c r="AF16" s="114">
        <v>12.311999999999999</v>
      </c>
      <c r="AG16" s="114">
        <v>4.9000000000000002E-2</v>
      </c>
      <c r="AH16" s="114">
        <v>2.7E-2</v>
      </c>
      <c r="AI16" s="114">
        <v>1.4999999999999999E-2</v>
      </c>
      <c r="AJ16" s="114">
        <v>0.159</v>
      </c>
      <c r="AK16" s="114">
        <v>9.2999999999999999E-2</v>
      </c>
      <c r="AL16" s="114">
        <v>0</v>
      </c>
      <c r="AM16" s="114">
        <v>5.5E-2</v>
      </c>
      <c r="AN16" s="114">
        <v>0.17100000000000001</v>
      </c>
      <c r="AO16" s="114">
        <v>1.518</v>
      </c>
      <c r="AP16" s="114">
        <v>2.0129999999999999</v>
      </c>
      <c r="AQ16" s="114">
        <v>0.63200000000000001</v>
      </c>
      <c r="AR16" s="114">
        <v>0.34599999999999997</v>
      </c>
      <c r="AS16" s="114">
        <v>0.02</v>
      </c>
      <c r="AT16" s="114">
        <v>6.2E-2</v>
      </c>
      <c r="AU16" s="114">
        <v>2.9329999999999998</v>
      </c>
      <c r="AV16" s="114">
        <v>2.5999999999999999E-2</v>
      </c>
      <c r="AW16" s="114">
        <v>0.314</v>
      </c>
      <c r="AX16" s="114">
        <v>0.36199999999999999</v>
      </c>
      <c r="AY16" s="114">
        <v>0.112</v>
      </c>
      <c r="AZ16" s="114">
        <v>0.113</v>
      </c>
      <c r="BA16" s="114">
        <v>0.10100000000000001</v>
      </c>
      <c r="BB16" s="114">
        <v>0.105</v>
      </c>
      <c r="BC16" s="114">
        <v>0.86099999999999999</v>
      </c>
      <c r="BD16" s="114">
        <v>0.80500000000000005</v>
      </c>
      <c r="BE16" s="114">
        <v>0.32400000000000001</v>
      </c>
      <c r="BF16" s="114">
        <v>0.28399999999999997</v>
      </c>
      <c r="BG16" s="114">
        <v>0.22600000000000001</v>
      </c>
      <c r="BH16" s="114">
        <v>0.96199999999999997</v>
      </c>
      <c r="BI16" s="114">
        <v>0.61799999999999999</v>
      </c>
      <c r="BJ16" s="114">
        <v>0.372</v>
      </c>
      <c r="BK16" s="114">
        <v>0.71499999999999997</v>
      </c>
      <c r="BL16" s="114">
        <v>1.4730000000000001</v>
      </c>
      <c r="BM16" s="114">
        <v>1.452</v>
      </c>
      <c r="BN16" s="114">
        <v>1.5489999999999999</v>
      </c>
      <c r="BO16" s="114">
        <v>0.249</v>
      </c>
      <c r="BP16" s="114">
        <v>1.405</v>
      </c>
      <c r="BQ16" s="114">
        <v>2.2429999999999999</v>
      </c>
      <c r="BR16" s="114">
        <v>4.3739999999999997</v>
      </c>
      <c r="BS16" s="114">
        <v>1.823</v>
      </c>
      <c r="BT16" s="114">
        <v>0.20100000000000001</v>
      </c>
      <c r="BU16" s="114">
        <v>1.2889999999999999</v>
      </c>
      <c r="BV16" s="114">
        <v>0.84299999999999997</v>
      </c>
      <c r="BW16" s="114">
        <v>0.56100000000000005</v>
      </c>
      <c r="BX16" s="114">
        <v>0.64</v>
      </c>
      <c r="BY16" s="114">
        <v>1.246</v>
      </c>
      <c r="BZ16" s="114">
        <v>1.766</v>
      </c>
      <c r="CA16" s="114">
        <v>1.363</v>
      </c>
      <c r="CB16" s="114">
        <v>0.59399999999999997</v>
      </c>
      <c r="CC16" s="114">
        <v>0.60799999999999998</v>
      </c>
      <c r="CD16" s="114">
        <v>1.0780000000000001</v>
      </c>
      <c r="CE16" s="114">
        <v>0.69899999999999995</v>
      </c>
      <c r="CF16" s="114">
        <v>1.29</v>
      </c>
      <c r="CG16" s="114">
        <v>3.4319999999999999</v>
      </c>
      <c r="CH16" s="114">
        <v>2.649</v>
      </c>
      <c r="CI16" s="114">
        <v>0.90900000000000003</v>
      </c>
      <c r="CJ16" s="114">
        <v>2.258</v>
      </c>
      <c r="CK16" s="114">
        <v>0.60699999999999998</v>
      </c>
      <c r="CL16" s="114">
        <v>0.76</v>
      </c>
      <c r="CM16" s="114">
        <v>1.2949999999999999</v>
      </c>
      <c r="CN16" s="114">
        <v>1.276</v>
      </c>
      <c r="CO16" s="114">
        <v>1.9890000000000001</v>
      </c>
      <c r="CP16" s="114">
        <v>1.2869999999999999</v>
      </c>
      <c r="CQ16" s="114">
        <v>0.94499999999999995</v>
      </c>
      <c r="CR16" s="114">
        <v>2.5190000000000001</v>
      </c>
      <c r="CS16" s="114">
        <v>0.57999999999999996</v>
      </c>
      <c r="CT16" s="114">
        <v>0.45100000000000001</v>
      </c>
      <c r="CU16" s="114">
        <v>3.645</v>
      </c>
      <c r="CV16" s="114">
        <v>0.93200000000000005</v>
      </c>
      <c r="CW16" s="114">
        <v>2.5499999999999998</v>
      </c>
      <c r="CX16" s="114">
        <v>1.274</v>
      </c>
      <c r="CY16" s="114">
        <v>0.59799999999999998</v>
      </c>
      <c r="CZ16" s="114">
        <v>0.253</v>
      </c>
      <c r="DA16" s="114">
        <v>0.248</v>
      </c>
      <c r="DB16" s="114">
        <v>3.3279999999999998</v>
      </c>
      <c r="DC16" s="114">
        <v>1.716</v>
      </c>
      <c r="DD16" s="114">
        <v>1.853</v>
      </c>
      <c r="DE16" s="114">
        <v>2.093</v>
      </c>
      <c r="DF16" s="114">
        <v>2.3540000000000001</v>
      </c>
      <c r="DG16" s="114">
        <v>0.81799999999999995</v>
      </c>
      <c r="DH16" s="114">
        <v>1.8520000000000001</v>
      </c>
      <c r="DI16" s="114">
        <v>6.8000000000000005E-2</v>
      </c>
      <c r="DJ16" s="114">
        <v>1.1379999999999999</v>
      </c>
      <c r="DK16" s="114">
        <v>0.85299999999999998</v>
      </c>
      <c r="DL16" s="114">
        <v>8.8999999999999996E-2</v>
      </c>
      <c r="DM16" s="114">
        <v>0.76900000000000002</v>
      </c>
      <c r="DN16" s="114">
        <v>0.89600000000000002</v>
      </c>
      <c r="DO16" s="114">
        <v>0.30499999999999999</v>
      </c>
      <c r="DP16" s="114">
        <v>0.124</v>
      </c>
      <c r="DQ16" s="114">
        <v>4.6269999999999998</v>
      </c>
      <c r="DR16" s="114">
        <v>2.2490000000000001</v>
      </c>
      <c r="DS16" s="114">
        <v>1.62</v>
      </c>
      <c r="DT16" s="114">
        <v>1.397</v>
      </c>
      <c r="DU16" s="114">
        <v>1.7070000000000001</v>
      </c>
      <c r="DV16" s="114">
        <v>0</v>
      </c>
      <c r="DW16" s="114">
        <v>2.3929999999999998</v>
      </c>
      <c r="DX16" s="114">
        <v>1.0209999999999999</v>
      </c>
      <c r="DY16" s="114">
        <v>1.07</v>
      </c>
      <c r="DZ16" s="114">
        <v>1.6970000000000001</v>
      </c>
      <c r="EA16" s="114">
        <v>0</v>
      </c>
      <c r="EB16" s="114">
        <v>0.13800000000000001</v>
      </c>
      <c r="EC16" s="114">
        <v>0.186</v>
      </c>
      <c r="ED16" s="114">
        <v>4.1989999999999998</v>
      </c>
      <c r="EE16" s="114">
        <v>3.97</v>
      </c>
      <c r="EF16" s="114">
        <v>3.2000000000000001E-2</v>
      </c>
      <c r="EG16" s="114">
        <v>0.161</v>
      </c>
      <c r="EH16" s="114">
        <v>0.69799999999999995</v>
      </c>
      <c r="EI16" s="114">
        <v>0.54500000000000004</v>
      </c>
      <c r="EJ16" s="114">
        <v>0</v>
      </c>
      <c r="EK16" s="114">
        <v>0.86299999999999999</v>
      </c>
      <c r="EL16" s="114">
        <v>0</v>
      </c>
      <c r="EM16" s="114">
        <v>0.50900000000000001</v>
      </c>
      <c r="EN16" s="114">
        <v>2.1019999999999999</v>
      </c>
      <c r="EO16" s="114">
        <v>2.5779999999999998</v>
      </c>
      <c r="EP16" s="114">
        <v>7.6999999999999999E-2</v>
      </c>
      <c r="EQ16" s="114">
        <v>0.35799999999999998</v>
      </c>
      <c r="ER16" s="114">
        <v>0.13</v>
      </c>
      <c r="ES16" s="114">
        <v>1.2999999999999999E-2</v>
      </c>
      <c r="ET16" s="114"/>
      <c r="EU16" s="149"/>
      <c r="EV16" s="114">
        <v>1.1419999999999999</v>
      </c>
      <c r="EW16" s="114"/>
      <c r="EX16" s="114"/>
      <c r="EY16" s="114">
        <v>0.65900000000000003</v>
      </c>
      <c r="EZ16" s="148"/>
      <c r="FA16" s="148"/>
      <c r="FB16" s="114"/>
    </row>
    <row r="17" spans="1:158">
      <c r="A17" s="7" t="s">
        <v>42</v>
      </c>
      <c r="B17" s="114">
        <v>0.90800000000000003</v>
      </c>
      <c r="C17" s="114">
        <v>2.0910000000000002</v>
      </c>
      <c r="D17" s="114">
        <v>1.29</v>
      </c>
      <c r="E17" s="114">
        <v>8.3000000000000004E-2</v>
      </c>
      <c r="F17" s="114">
        <v>0.29099999999999998</v>
      </c>
      <c r="G17" s="114">
        <v>3.35</v>
      </c>
      <c r="H17" s="114">
        <v>2.012</v>
      </c>
      <c r="I17" s="114">
        <v>1.83</v>
      </c>
      <c r="J17" s="114">
        <v>1.7869999999999999</v>
      </c>
      <c r="K17" s="114">
        <v>1.2350000000000001</v>
      </c>
      <c r="L17" s="114">
        <v>0.51200000000000001</v>
      </c>
      <c r="M17" s="114">
        <v>5.0750000000000002</v>
      </c>
      <c r="N17" s="114">
        <v>3.9820000000000002</v>
      </c>
      <c r="O17" s="114">
        <v>1.2629999999999999</v>
      </c>
      <c r="P17" s="114">
        <v>1.008</v>
      </c>
      <c r="Q17" s="114">
        <v>1.542</v>
      </c>
      <c r="R17" s="114">
        <v>3.379</v>
      </c>
      <c r="S17" s="114">
        <v>1.272</v>
      </c>
      <c r="T17" s="114">
        <v>1.4999999999999999E-2</v>
      </c>
      <c r="U17" s="114">
        <v>1.8620000000000001</v>
      </c>
      <c r="V17" s="114">
        <v>2.7E-2</v>
      </c>
      <c r="W17" s="114">
        <v>3.5000000000000003E-2</v>
      </c>
      <c r="X17" s="114">
        <v>8.1000000000000003E-2</v>
      </c>
      <c r="Y17" s="114">
        <v>6.4000000000000001E-2</v>
      </c>
      <c r="Z17" s="114">
        <v>7.6999999999999999E-2</v>
      </c>
      <c r="AA17" s="114">
        <v>9.4E-2</v>
      </c>
      <c r="AB17" s="114">
        <v>5.6000000000000001E-2</v>
      </c>
      <c r="AC17" s="114">
        <v>0.155</v>
      </c>
      <c r="AD17" s="114">
        <v>0.12</v>
      </c>
      <c r="AE17" s="114">
        <v>0.41399999999999998</v>
      </c>
      <c r="AF17" s="114">
        <v>12.273</v>
      </c>
      <c r="AG17" s="114">
        <v>4.9000000000000002E-2</v>
      </c>
      <c r="AH17" s="114">
        <v>2.9000000000000001E-2</v>
      </c>
      <c r="AI17" s="114">
        <v>1.4E-2</v>
      </c>
      <c r="AJ17" s="114">
        <v>0.16300000000000001</v>
      </c>
      <c r="AK17" s="114">
        <v>8.5000000000000006E-2</v>
      </c>
      <c r="AL17" s="114">
        <v>0</v>
      </c>
      <c r="AM17" s="114">
        <v>5.3999999999999999E-2</v>
      </c>
      <c r="AN17" s="114">
        <v>0.16800000000000001</v>
      </c>
      <c r="AO17" s="114">
        <v>1.4930000000000001</v>
      </c>
      <c r="AP17" s="114">
        <v>2.0790000000000002</v>
      </c>
      <c r="AQ17" s="114">
        <v>0.64</v>
      </c>
      <c r="AR17" s="114">
        <v>0.36099999999999999</v>
      </c>
      <c r="AS17" s="114">
        <v>1.7000000000000001E-2</v>
      </c>
      <c r="AT17" s="114">
        <v>5.8000000000000003E-2</v>
      </c>
      <c r="AU17" s="114">
        <v>2.8959999999999999</v>
      </c>
      <c r="AV17" s="114">
        <v>0.03</v>
      </c>
      <c r="AW17" s="114">
        <v>0.32600000000000001</v>
      </c>
      <c r="AX17" s="114">
        <v>0.36199999999999999</v>
      </c>
      <c r="AY17" s="114">
        <v>0.108</v>
      </c>
      <c r="AZ17" s="114">
        <v>0.112</v>
      </c>
      <c r="BA17" s="114">
        <v>0.105</v>
      </c>
      <c r="BB17" s="114">
        <v>0.10199999999999999</v>
      </c>
      <c r="BC17" s="114">
        <v>0.86699999999999999</v>
      </c>
      <c r="BD17" s="114">
        <v>0.78600000000000003</v>
      </c>
      <c r="BE17" s="114">
        <v>0.312</v>
      </c>
      <c r="BF17" s="114">
        <v>0.29299999999999998</v>
      </c>
      <c r="BG17" s="114">
        <v>0.23</v>
      </c>
      <c r="BH17" s="114">
        <v>0.98099999999999998</v>
      </c>
      <c r="BI17" s="114">
        <v>0.61299999999999999</v>
      </c>
      <c r="BJ17" s="114">
        <v>0.42599999999999999</v>
      </c>
      <c r="BK17" s="114">
        <v>0.66200000000000003</v>
      </c>
      <c r="BL17" s="114">
        <v>1.4259999999999999</v>
      </c>
      <c r="BM17" s="114">
        <v>1.399</v>
      </c>
      <c r="BN17" s="114">
        <v>1.59</v>
      </c>
      <c r="BO17" s="114">
        <v>0.33900000000000002</v>
      </c>
      <c r="BP17" s="114">
        <v>1.3460000000000001</v>
      </c>
      <c r="BQ17" s="114">
        <v>2.294</v>
      </c>
      <c r="BR17" s="114">
        <v>4.3550000000000004</v>
      </c>
      <c r="BS17" s="114">
        <v>1.6759999999999999</v>
      </c>
      <c r="BT17" s="114">
        <v>0.20399999999999999</v>
      </c>
      <c r="BU17" s="114">
        <v>1.286</v>
      </c>
      <c r="BV17" s="114">
        <v>0.84199999999999997</v>
      </c>
      <c r="BW17" s="114">
        <v>0.56000000000000005</v>
      </c>
      <c r="BX17" s="114">
        <v>0.69399999999999995</v>
      </c>
      <c r="BY17" s="114">
        <v>1.1499999999999999</v>
      </c>
      <c r="BZ17" s="114">
        <v>1.776</v>
      </c>
      <c r="CA17" s="114">
        <v>1.327</v>
      </c>
      <c r="CB17" s="114">
        <v>0.57999999999999996</v>
      </c>
      <c r="CC17" s="114">
        <v>0.59599999999999997</v>
      </c>
      <c r="CD17" s="114">
        <v>1.0740000000000001</v>
      </c>
      <c r="CE17" s="114">
        <v>0.71899999999999997</v>
      </c>
      <c r="CF17" s="114">
        <v>1.2589999999999999</v>
      </c>
      <c r="CG17" s="114">
        <v>3.423</v>
      </c>
      <c r="CH17" s="114">
        <v>2.5920000000000001</v>
      </c>
      <c r="CI17" s="114">
        <v>0.93500000000000005</v>
      </c>
      <c r="CJ17" s="114">
        <v>2.2770000000000001</v>
      </c>
      <c r="CK17" s="114">
        <v>0.57699999999999996</v>
      </c>
      <c r="CL17" s="114">
        <v>0.76400000000000001</v>
      </c>
      <c r="CM17" s="114">
        <v>1.302</v>
      </c>
      <c r="CN17" s="114">
        <v>1.2629999999999999</v>
      </c>
      <c r="CO17" s="114">
        <v>1.96</v>
      </c>
      <c r="CP17" s="114">
        <v>1.264</v>
      </c>
      <c r="CQ17" s="114">
        <v>0.94</v>
      </c>
      <c r="CR17" s="114">
        <v>2.4700000000000002</v>
      </c>
      <c r="CS17" s="114">
        <v>0.59099999999999997</v>
      </c>
      <c r="CT17" s="114">
        <v>0.45100000000000001</v>
      </c>
      <c r="CU17" s="114">
        <v>3.6219999999999999</v>
      </c>
      <c r="CV17" s="114">
        <v>0.91600000000000004</v>
      </c>
      <c r="CW17" s="114">
        <v>2.4969999999999999</v>
      </c>
      <c r="CX17" s="114">
        <v>1.26</v>
      </c>
      <c r="CY17" s="114">
        <v>0.57399999999999995</v>
      </c>
      <c r="CZ17" s="114">
        <v>0.253</v>
      </c>
      <c r="DA17" s="114">
        <v>0.248</v>
      </c>
      <c r="DB17" s="114">
        <v>3.2530000000000001</v>
      </c>
      <c r="DC17" s="114">
        <v>1.734</v>
      </c>
      <c r="DD17" s="114">
        <v>1.819</v>
      </c>
      <c r="DE17" s="114">
        <v>2.101</v>
      </c>
      <c r="DF17" s="114">
        <v>2.2829999999999999</v>
      </c>
      <c r="DG17" s="114">
        <v>0.88600000000000001</v>
      </c>
      <c r="DH17" s="114">
        <v>1.8640000000000001</v>
      </c>
      <c r="DI17" s="114">
        <v>6.5000000000000002E-2</v>
      </c>
      <c r="DJ17" s="114">
        <v>1.119</v>
      </c>
      <c r="DK17" s="114">
        <v>0.86</v>
      </c>
      <c r="DL17" s="114">
        <v>8.6999999999999994E-2</v>
      </c>
      <c r="DM17" s="114">
        <v>0.79500000000000004</v>
      </c>
      <c r="DN17" s="114">
        <v>0.93</v>
      </c>
      <c r="DO17" s="114">
        <v>0.30499999999999999</v>
      </c>
      <c r="DP17" s="114">
        <v>0.124</v>
      </c>
      <c r="DQ17" s="114">
        <v>4.6470000000000002</v>
      </c>
      <c r="DR17" s="114">
        <v>2.2690000000000001</v>
      </c>
      <c r="DS17" s="114">
        <v>1.663</v>
      </c>
      <c r="DT17" s="114">
        <v>1.411</v>
      </c>
      <c r="DU17" s="114">
        <v>1.694</v>
      </c>
      <c r="DV17" s="114">
        <v>0</v>
      </c>
      <c r="DW17" s="114">
        <v>2.4119999999999999</v>
      </c>
      <c r="DX17" s="114">
        <v>0.96799999999999997</v>
      </c>
      <c r="DY17" s="114">
        <v>1.0620000000000001</v>
      </c>
      <c r="DZ17" s="114">
        <v>1.7010000000000001</v>
      </c>
      <c r="EA17" s="114">
        <v>0</v>
      </c>
      <c r="EB17" s="114">
        <v>0.14599999999999999</v>
      </c>
      <c r="EC17" s="114">
        <v>0.183</v>
      </c>
      <c r="ED17" s="114">
        <v>4.2240000000000002</v>
      </c>
      <c r="EE17" s="114">
        <v>3.887</v>
      </c>
      <c r="EF17" s="114">
        <v>3.3000000000000002E-2</v>
      </c>
      <c r="EG17" s="114">
        <v>0.14799999999999999</v>
      </c>
      <c r="EH17" s="114">
        <v>0.72599999999999998</v>
      </c>
      <c r="EI17" s="114">
        <v>0.53700000000000003</v>
      </c>
      <c r="EJ17" s="114">
        <v>0</v>
      </c>
      <c r="EK17" s="114">
        <v>0.85399999999999998</v>
      </c>
      <c r="EL17" s="114">
        <v>0</v>
      </c>
      <c r="EM17" s="114">
        <v>0.50900000000000001</v>
      </c>
      <c r="EN17" s="114">
        <v>2.0830000000000002</v>
      </c>
      <c r="EO17" s="114">
        <v>2.585</v>
      </c>
      <c r="EP17" s="114">
        <v>8.7999999999999995E-2</v>
      </c>
      <c r="EQ17" s="114">
        <v>0.36799999999999999</v>
      </c>
      <c r="ER17" s="114">
        <v>0.11799999999999999</v>
      </c>
      <c r="ES17" s="114">
        <v>1.2999999999999999E-2</v>
      </c>
      <c r="ET17" s="114"/>
      <c r="EU17" s="149"/>
      <c r="EV17" s="114">
        <v>1.1439999999999999</v>
      </c>
      <c r="EW17" s="114"/>
      <c r="EX17" s="114"/>
      <c r="EY17" s="114">
        <v>0.64400000000000002</v>
      </c>
      <c r="EZ17" s="148"/>
      <c r="FA17" s="148"/>
      <c r="FB17" s="114"/>
    </row>
    <row r="18" spans="1:158">
      <c r="A18" s="7" t="s">
        <v>45</v>
      </c>
      <c r="B18" s="114">
        <v>0.91300000000000003</v>
      </c>
      <c r="C18" s="114">
        <v>2.1269999999999998</v>
      </c>
      <c r="D18" s="114">
        <v>1.349</v>
      </c>
      <c r="E18" s="114">
        <v>8.5000000000000006E-2</v>
      </c>
      <c r="F18" s="114">
        <v>0.28999999999999998</v>
      </c>
      <c r="G18" s="114">
        <v>3.2639999999999998</v>
      </c>
      <c r="H18" s="114">
        <v>2.1030000000000002</v>
      </c>
      <c r="I18" s="114">
        <v>1.764</v>
      </c>
      <c r="J18" s="114">
        <v>1.782</v>
      </c>
      <c r="K18" s="114">
        <v>1.248</v>
      </c>
      <c r="L18" s="114">
        <v>0.52500000000000002</v>
      </c>
      <c r="M18" s="114">
        <v>5.0960000000000001</v>
      </c>
      <c r="N18" s="114">
        <v>3.9260000000000002</v>
      </c>
      <c r="O18" s="114">
        <v>1.2230000000000001</v>
      </c>
      <c r="P18" s="114">
        <v>1.0109999999999999</v>
      </c>
      <c r="Q18" s="114">
        <v>1.5169999999999999</v>
      </c>
      <c r="R18" s="114">
        <v>3.4209999999999998</v>
      </c>
      <c r="S18" s="114">
        <v>1.2669999999999999</v>
      </c>
      <c r="T18" s="114">
        <v>1.4999999999999999E-2</v>
      </c>
      <c r="U18" s="114">
        <v>1.8560000000000001</v>
      </c>
      <c r="V18" s="114">
        <v>0.03</v>
      </c>
      <c r="W18" s="114">
        <v>3.9E-2</v>
      </c>
      <c r="X18" s="114">
        <v>0.08</v>
      </c>
      <c r="Y18" s="114">
        <v>6.2E-2</v>
      </c>
      <c r="Z18" s="114">
        <v>7.6999999999999999E-2</v>
      </c>
      <c r="AA18" s="114">
        <v>9.1999999999999998E-2</v>
      </c>
      <c r="AB18" s="114">
        <v>6.0999999999999999E-2</v>
      </c>
      <c r="AC18" s="114">
        <v>0</v>
      </c>
      <c r="AD18" s="114">
        <v>0.12</v>
      </c>
      <c r="AE18" s="114">
        <v>0.42299999999999999</v>
      </c>
      <c r="AF18" s="114">
        <v>12.173999999999999</v>
      </c>
      <c r="AG18" s="114">
        <v>4.7E-2</v>
      </c>
      <c r="AH18" s="114">
        <v>3.1E-2</v>
      </c>
      <c r="AI18" s="114">
        <v>1.2999999999999999E-2</v>
      </c>
      <c r="AJ18" s="114">
        <v>0.161</v>
      </c>
      <c r="AK18" s="114">
        <v>8.3000000000000004E-2</v>
      </c>
      <c r="AL18" s="114">
        <v>0</v>
      </c>
      <c r="AM18" s="114">
        <v>5.7000000000000002E-2</v>
      </c>
      <c r="AN18" s="114">
        <v>0.16900000000000001</v>
      </c>
      <c r="AO18" s="114">
        <v>1.5469999999999999</v>
      </c>
      <c r="AP18" s="114">
        <v>2.0750000000000002</v>
      </c>
      <c r="AQ18" s="114">
        <v>0.63600000000000001</v>
      </c>
      <c r="AR18" s="114">
        <v>0.35899999999999999</v>
      </c>
      <c r="AS18" s="114">
        <v>1.9E-2</v>
      </c>
      <c r="AT18" s="114">
        <v>5.5E-2</v>
      </c>
      <c r="AU18" s="114">
        <v>2.9279999999999999</v>
      </c>
      <c r="AV18" s="114">
        <v>3.1E-2</v>
      </c>
      <c r="AW18" s="114">
        <v>0.34200000000000003</v>
      </c>
      <c r="AX18" s="114">
        <v>0.35599999999999998</v>
      </c>
      <c r="AY18" s="114">
        <v>0.104</v>
      </c>
      <c r="AZ18" s="114">
        <v>0.115</v>
      </c>
      <c r="BA18" s="114">
        <v>0.11</v>
      </c>
      <c r="BB18" s="114">
        <v>9.6000000000000002E-2</v>
      </c>
      <c r="BC18" s="114">
        <v>0.876</v>
      </c>
      <c r="BD18" s="114">
        <v>0.76600000000000001</v>
      </c>
      <c r="BE18" s="114">
        <v>0.32100000000000001</v>
      </c>
      <c r="BF18" s="114">
        <v>0.28599999999999998</v>
      </c>
      <c r="BG18" s="114">
        <v>0.23</v>
      </c>
      <c r="BH18" s="114">
        <v>0.97299999999999998</v>
      </c>
      <c r="BI18" s="114">
        <v>0.61299999999999999</v>
      </c>
      <c r="BJ18" s="114">
        <v>0.495</v>
      </c>
      <c r="BK18" s="114">
        <v>0.71599999999999997</v>
      </c>
      <c r="BL18" s="114">
        <v>1.5289999999999999</v>
      </c>
      <c r="BM18" s="114">
        <v>1.3919999999999999</v>
      </c>
      <c r="BN18" s="114">
        <v>1.556</v>
      </c>
      <c r="BO18" s="114">
        <v>0.218</v>
      </c>
      <c r="BP18" s="114">
        <v>1.319</v>
      </c>
      <c r="BQ18" s="114">
        <v>2.2810000000000001</v>
      </c>
      <c r="BR18" s="114">
        <v>4.2990000000000004</v>
      </c>
      <c r="BS18" s="114">
        <v>1.607</v>
      </c>
      <c r="BT18" s="114">
        <v>0.21099999999999999</v>
      </c>
      <c r="BU18" s="114">
        <v>1.1060000000000001</v>
      </c>
      <c r="BV18" s="114">
        <v>0.90700000000000003</v>
      </c>
      <c r="BW18" s="114">
        <v>0.55900000000000005</v>
      </c>
      <c r="BX18" s="114">
        <v>0.64900000000000002</v>
      </c>
      <c r="BY18" s="114">
        <v>1.18</v>
      </c>
      <c r="BZ18" s="114">
        <v>1.758</v>
      </c>
      <c r="CA18" s="114">
        <v>1.373</v>
      </c>
      <c r="CB18" s="114">
        <v>0.57199999999999995</v>
      </c>
      <c r="CC18" s="114">
        <v>0.60599999999999998</v>
      </c>
      <c r="CD18" s="114">
        <v>1.113</v>
      </c>
      <c r="CE18" s="114">
        <v>0.72599999999999998</v>
      </c>
      <c r="CF18" s="114">
        <v>1.25</v>
      </c>
      <c r="CG18" s="114">
        <v>3.4119999999999999</v>
      </c>
      <c r="CH18" s="114">
        <v>2.577</v>
      </c>
      <c r="CI18" s="114">
        <v>0.88100000000000001</v>
      </c>
      <c r="CJ18" s="114">
        <v>2.29</v>
      </c>
      <c r="CK18" s="114">
        <v>0.57199999999999995</v>
      </c>
      <c r="CL18" s="114">
        <v>0.72899999999999998</v>
      </c>
      <c r="CM18" s="114">
        <v>1.296</v>
      </c>
      <c r="CN18" s="114">
        <v>1.284</v>
      </c>
      <c r="CO18" s="114">
        <v>1.9730000000000001</v>
      </c>
      <c r="CP18" s="114">
        <v>1.252</v>
      </c>
      <c r="CQ18" s="114">
        <v>0.92500000000000004</v>
      </c>
      <c r="CR18" s="114">
        <v>2.4329999999999998</v>
      </c>
      <c r="CS18" s="114">
        <v>0.58299999999999996</v>
      </c>
      <c r="CT18" s="114">
        <v>0.43099999999999999</v>
      </c>
      <c r="CU18" s="114">
        <v>3.5779999999999998</v>
      </c>
      <c r="CV18" s="114">
        <v>0.91</v>
      </c>
      <c r="CW18" s="114">
        <v>2.4329999999999998</v>
      </c>
      <c r="CX18" s="114">
        <v>1.2589999999999999</v>
      </c>
      <c r="CY18" s="114">
        <v>0.56799999999999995</v>
      </c>
      <c r="CZ18" s="114">
        <v>0.252</v>
      </c>
      <c r="DA18" s="114">
        <v>0.248</v>
      </c>
      <c r="DB18" s="114">
        <v>3.214</v>
      </c>
      <c r="DC18" s="114">
        <v>1.71</v>
      </c>
      <c r="DD18" s="114">
        <v>1.8089999999999999</v>
      </c>
      <c r="DE18" s="114">
        <v>1.2829999999999999</v>
      </c>
      <c r="DF18" s="114">
        <v>2.2160000000000002</v>
      </c>
      <c r="DG18" s="114">
        <v>0.87</v>
      </c>
      <c r="DH18" s="114">
        <v>1.867</v>
      </c>
      <c r="DI18" s="114">
        <v>6.4000000000000001E-2</v>
      </c>
      <c r="DJ18" s="114">
        <v>1.103</v>
      </c>
      <c r="DK18" s="114">
        <v>0.878</v>
      </c>
      <c r="DL18" s="114">
        <v>8.8999999999999996E-2</v>
      </c>
      <c r="DM18" s="114">
        <v>0.81100000000000005</v>
      </c>
      <c r="DN18" s="114">
        <v>0.95399999999999996</v>
      </c>
      <c r="DO18" s="114">
        <v>0.128</v>
      </c>
      <c r="DP18" s="114">
        <v>0.19</v>
      </c>
      <c r="DQ18" s="114">
        <v>4.7359999999999998</v>
      </c>
      <c r="DR18" s="114">
        <v>2.226</v>
      </c>
      <c r="DS18" s="114">
        <v>1.6759999999999999</v>
      </c>
      <c r="DT18" s="114">
        <v>1.415</v>
      </c>
      <c r="DU18" s="114">
        <v>1.716</v>
      </c>
      <c r="DV18" s="114">
        <v>0</v>
      </c>
      <c r="DW18" s="114">
        <v>2.3460000000000001</v>
      </c>
      <c r="DX18" s="114">
        <v>0.94399999999999995</v>
      </c>
      <c r="DY18" s="114">
        <v>1.0760000000000001</v>
      </c>
      <c r="DZ18" s="114">
        <v>1.6779999999999999</v>
      </c>
      <c r="EA18" s="114">
        <v>0</v>
      </c>
      <c r="EB18" s="114">
        <v>0.14399999999999999</v>
      </c>
      <c r="EC18" s="114">
        <v>0.189</v>
      </c>
      <c r="ED18" s="114">
        <v>4.226</v>
      </c>
      <c r="EE18" s="114">
        <v>3.8959999999999999</v>
      </c>
      <c r="EF18" s="114">
        <v>3.4000000000000002E-2</v>
      </c>
      <c r="EG18" s="114">
        <v>0.16700000000000001</v>
      </c>
      <c r="EH18" s="114">
        <v>0.71899999999999997</v>
      </c>
      <c r="EI18" s="114">
        <v>0.55100000000000005</v>
      </c>
      <c r="EJ18" s="114">
        <v>0</v>
      </c>
      <c r="EK18" s="114">
        <v>0.84599999999999997</v>
      </c>
      <c r="EL18" s="114">
        <v>0</v>
      </c>
      <c r="EM18" s="114">
        <v>0.50800000000000001</v>
      </c>
      <c r="EN18" s="114">
        <v>2.09</v>
      </c>
      <c r="EO18" s="114">
        <v>2.5579999999999998</v>
      </c>
      <c r="EP18" s="114">
        <v>8.6999999999999994E-2</v>
      </c>
      <c r="EQ18" s="114">
        <v>0.38100000000000001</v>
      </c>
      <c r="ER18" s="114">
        <v>0.106</v>
      </c>
      <c r="ES18" s="114">
        <v>1.2999999999999999E-2</v>
      </c>
      <c r="ET18" s="114"/>
      <c r="EU18" s="149"/>
      <c r="EV18" s="114">
        <v>1.129</v>
      </c>
      <c r="EW18" s="114"/>
      <c r="EX18" s="114"/>
      <c r="EY18" s="114">
        <v>0.64700000000000002</v>
      </c>
      <c r="EZ18" s="148"/>
      <c r="FA18" s="148"/>
      <c r="FB18" s="114"/>
    </row>
    <row r="19" spans="1:158">
      <c r="A19" s="7" t="s">
        <v>48</v>
      </c>
      <c r="B19" s="114">
        <v>0.91700000000000004</v>
      </c>
      <c r="C19" s="114">
        <v>2.17</v>
      </c>
      <c r="D19" s="114">
        <v>1.3440000000000001</v>
      </c>
      <c r="E19" s="114">
        <v>7.0999999999999994E-2</v>
      </c>
      <c r="F19" s="114">
        <v>0.28999999999999998</v>
      </c>
      <c r="G19" s="114">
        <v>3.2210000000000001</v>
      </c>
      <c r="H19" s="114">
        <v>2.069</v>
      </c>
      <c r="I19" s="114">
        <v>1.8180000000000001</v>
      </c>
      <c r="J19" s="114">
        <v>1.8129999999999999</v>
      </c>
      <c r="K19" s="114">
        <v>1.2350000000000001</v>
      </c>
      <c r="L19" s="114">
        <v>0.49</v>
      </c>
      <c r="M19" s="114">
        <v>5.1779999999999999</v>
      </c>
      <c r="N19" s="114">
        <v>3.976</v>
      </c>
      <c r="O19" s="114">
        <v>1.272</v>
      </c>
      <c r="P19" s="114">
        <v>1.071</v>
      </c>
      <c r="Q19" s="114">
        <v>1.5549999999999999</v>
      </c>
      <c r="R19" s="114">
        <v>3.5339999999999998</v>
      </c>
      <c r="S19" s="114">
        <v>1.272</v>
      </c>
      <c r="T19" s="114">
        <v>1.7000000000000001E-2</v>
      </c>
      <c r="U19" s="114">
        <v>1.9039999999999999</v>
      </c>
      <c r="V19" s="114">
        <v>3.2000000000000001E-2</v>
      </c>
      <c r="W19" s="114">
        <v>3.9E-2</v>
      </c>
      <c r="X19" s="114">
        <v>7.9000000000000001E-2</v>
      </c>
      <c r="Y19" s="114">
        <v>6.7000000000000004E-2</v>
      </c>
      <c r="Z19" s="114">
        <v>0.08</v>
      </c>
      <c r="AA19" s="114">
        <v>8.7999999999999995E-2</v>
      </c>
      <c r="AB19" s="114">
        <v>6.0999999999999999E-2</v>
      </c>
      <c r="AC19" s="114">
        <v>0.129</v>
      </c>
      <c r="AD19" s="114">
        <v>0.121</v>
      </c>
      <c r="AE19" s="114">
        <v>0.42599999999999999</v>
      </c>
      <c r="AF19" s="114">
        <v>12.555</v>
      </c>
      <c r="AG19" s="114">
        <v>0.05</v>
      </c>
      <c r="AH19" s="114">
        <v>3.3000000000000002E-2</v>
      </c>
      <c r="AI19" s="114">
        <v>1.7999999999999999E-2</v>
      </c>
      <c r="AJ19" s="114">
        <v>0.161</v>
      </c>
      <c r="AK19" s="114">
        <v>8.5000000000000006E-2</v>
      </c>
      <c r="AL19" s="114">
        <v>0</v>
      </c>
      <c r="AM19" s="114">
        <v>0.06</v>
      </c>
      <c r="AN19" s="114">
        <v>0.17299999999999999</v>
      </c>
      <c r="AO19" s="114">
        <v>1.5649999999999999</v>
      </c>
      <c r="AP19" s="114">
        <v>2.048</v>
      </c>
      <c r="AQ19" s="114">
        <v>0.63700000000000001</v>
      </c>
      <c r="AR19" s="114">
        <v>0.33900000000000002</v>
      </c>
      <c r="AS19" s="114">
        <v>2.1000000000000001E-2</v>
      </c>
      <c r="AT19" s="114">
        <v>4.5999999999999999E-2</v>
      </c>
      <c r="AU19" s="114">
        <v>3.0230000000000001</v>
      </c>
      <c r="AV19" s="114">
        <v>3.5000000000000003E-2</v>
      </c>
      <c r="AW19" s="114">
        <v>0.32200000000000001</v>
      </c>
      <c r="AX19" s="114">
        <v>0.33</v>
      </c>
      <c r="AY19" s="114">
        <v>0.113</v>
      </c>
      <c r="AZ19" s="114">
        <v>0.11600000000000001</v>
      </c>
      <c r="BA19" s="114">
        <v>0.11</v>
      </c>
      <c r="BB19" s="114">
        <v>0.09</v>
      </c>
      <c r="BC19" s="114">
        <v>0.87</v>
      </c>
      <c r="BD19" s="114">
        <v>0.79900000000000004</v>
      </c>
      <c r="BE19" s="114">
        <v>0.33100000000000002</v>
      </c>
      <c r="BF19" s="114">
        <v>0.28799999999999998</v>
      </c>
      <c r="BG19" s="114">
        <v>0.2</v>
      </c>
      <c r="BH19" s="114">
        <v>0.93100000000000005</v>
      </c>
      <c r="BI19" s="114">
        <v>0.61899999999999999</v>
      </c>
      <c r="BJ19" s="114">
        <v>0.503</v>
      </c>
      <c r="BK19" s="114">
        <v>0.70899999999999996</v>
      </c>
      <c r="BL19" s="114">
        <v>1.4419999999999999</v>
      </c>
      <c r="BM19" s="114">
        <v>1.4119999999999999</v>
      </c>
      <c r="BN19" s="114">
        <v>1.5620000000000001</v>
      </c>
      <c r="BO19" s="114">
        <v>0.161</v>
      </c>
      <c r="BP19" s="114">
        <v>1.2629999999999999</v>
      </c>
      <c r="BQ19" s="114">
        <v>2.34</v>
      </c>
      <c r="BR19" s="114">
        <v>4.3159999999999998</v>
      </c>
      <c r="BS19" s="114">
        <v>1.7230000000000001</v>
      </c>
      <c r="BT19" s="114">
        <v>0.219</v>
      </c>
      <c r="BU19" s="114">
        <v>1.1970000000000001</v>
      </c>
      <c r="BV19" s="114">
        <v>0.876</v>
      </c>
      <c r="BW19" s="114">
        <v>0.56000000000000005</v>
      </c>
      <c r="BX19" s="114">
        <v>0.61299999999999999</v>
      </c>
      <c r="BY19" s="114">
        <v>1.1399999999999999</v>
      </c>
      <c r="BZ19" s="114">
        <v>1.83</v>
      </c>
      <c r="CA19" s="114">
        <v>1.462</v>
      </c>
      <c r="CB19" s="114">
        <v>0.57899999999999996</v>
      </c>
      <c r="CC19" s="114">
        <v>0.625</v>
      </c>
      <c r="CD19" s="114">
        <v>1.1459999999999999</v>
      </c>
      <c r="CE19" s="114">
        <v>0.74199999999999999</v>
      </c>
      <c r="CF19" s="114">
        <v>1.2609999999999999</v>
      </c>
      <c r="CG19" s="114">
        <v>3.5009999999999999</v>
      </c>
      <c r="CH19" s="114">
        <v>2.5510000000000002</v>
      </c>
      <c r="CI19" s="114">
        <v>0.89100000000000001</v>
      </c>
      <c r="CJ19" s="114">
        <v>2.2229999999999999</v>
      </c>
      <c r="CK19" s="114">
        <v>0.57199999999999995</v>
      </c>
      <c r="CL19" s="114">
        <v>0.69799999999999995</v>
      </c>
      <c r="CM19" s="114">
        <v>1.286</v>
      </c>
      <c r="CN19" s="114">
        <v>1.323</v>
      </c>
      <c r="CO19" s="114">
        <v>2</v>
      </c>
      <c r="CP19" s="114">
        <v>1.256</v>
      </c>
      <c r="CQ19" s="114">
        <v>0.95099999999999996</v>
      </c>
      <c r="CR19" s="114">
        <v>2.4710000000000001</v>
      </c>
      <c r="CS19" s="114">
        <v>0.61599999999999999</v>
      </c>
      <c r="CT19" s="114">
        <v>0.42499999999999999</v>
      </c>
      <c r="CU19" s="114">
        <v>3.5870000000000002</v>
      </c>
      <c r="CV19" s="114">
        <v>0.92100000000000004</v>
      </c>
      <c r="CW19" s="114">
        <v>2.4700000000000002</v>
      </c>
      <c r="CX19" s="114">
        <v>1.2669999999999999</v>
      </c>
      <c r="CY19" s="114">
        <v>0.60299999999999998</v>
      </c>
      <c r="CZ19" s="114">
        <v>0.253</v>
      </c>
      <c r="DA19" s="114">
        <v>0.25</v>
      </c>
      <c r="DB19" s="114">
        <v>3.262</v>
      </c>
      <c r="DC19" s="114">
        <v>1.726</v>
      </c>
      <c r="DD19" s="114">
        <v>1.831</v>
      </c>
      <c r="DE19" s="114">
        <v>2.4569999999999999</v>
      </c>
      <c r="DF19" s="114">
        <v>2.2080000000000002</v>
      </c>
      <c r="DG19" s="114">
        <v>0.91900000000000004</v>
      </c>
      <c r="DH19" s="114">
        <v>1.883</v>
      </c>
      <c r="DI19" s="114">
        <v>6.3E-2</v>
      </c>
      <c r="DJ19" s="114">
        <v>1.1240000000000001</v>
      </c>
      <c r="DK19" s="114">
        <v>0.85399999999999998</v>
      </c>
      <c r="DL19" s="114">
        <v>8.7999999999999995E-2</v>
      </c>
      <c r="DM19" s="114">
        <v>0.82299999999999995</v>
      </c>
      <c r="DN19" s="114">
        <v>0.96399999999999997</v>
      </c>
      <c r="DO19" s="114">
        <v>5.0999999999999997E-2</v>
      </c>
      <c r="DP19" s="114">
        <v>0.217</v>
      </c>
      <c r="DQ19" s="114">
        <v>4.782</v>
      </c>
      <c r="DR19" s="114">
        <v>2.1960000000000002</v>
      </c>
      <c r="DS19" s="114">
        <v>1.746</v>
      </c>
      <c r="DT19" s="114">
        <v>1.4870000000000001</v>
      </c>
      <c r="DU19" s="114">
        <v>1.681</v>
      </c>
      <c r="DV19" s="114">
        <v>0</v>
      </c>
      <c r="DW19" s="114">
        <v>2.415</v>
      </c>
      <c r="DX19" s="114">
        <v>0.93700000000000006</v>
      </c>
      <c r="DY19" s="114">
        <v>1.111</v>
      </c>
      <c r="DZ19" s="114">
        <v>1.698</v>
      </c>
      <c r="EA19" s="114">
        <v>0</v>
      </c>
      <c r="EB19" s="114">
        <v>0.15</v>
      </c>
      <c r="EC19" s="114">
        <v>0.19700000000000001</v>
      </c>
      <c r="ED19" s="114">
        <v>4.2770000000000001</v>
      </c>
      <c r="EE19" s="114">
        <v>4.008</v>
      </c>
      <c r="EF19" s="114">
        <v>3.7999999999999999E-2</v>
      </c>
      <c r="EG19" s="114">
        <v>0.16700000000000001</v>
      </c>
      <c r="EH19" s="114">
        <v>0.70499999999999996</v>
      </c>
      <c r="EI19" s="114">
        <v>0.58399999999999996</v>
      </c>
      <c r="EJ19" s="114">
        <v>0</v>
      </c>
      <c r="EK19" s="114">
        <v>0.85699999999999998</v>
      </c>
      <c r="EL19" s="114">
        <v>0</v>
      </c>
      <c r="EM19" s="114">
        <v>0.50900000000000001</v>
      </c>
      <c r="EN19" s="114">
        <v>2.1240000000000001</v>
      </c>
      <c r="EO19" s="114">
        <v>2.6549999999999998</v>
      </c>
      <c r="EP19" s="114">
        <v>8.7999999999999995E-2</v>
      </c>
      <c r="EQ19" s="114">
        <v>0.371</v>
      </c>
      <c r="ER19" s="114">
        <v>7.0999999999999994E-2</v>
      </c>
      <c r="ES19" s="114">
        <v>1.2999999999999999E-2</v>
      </c>
      <c r="ET19" s="114"/>
      <c r="EU19" s="149"/>
      <c r="EV19" s="114">
        <v>1.131</v>
      </c>
      <c r="EW19" s="114"/>
      <c r="EX19" s="114"/>
      <c r="EY19" s="114">
        <v>0.68300000000000005</v>
      </c>
      <c r="EZ19" s="148"/>
      <c r="FA19" s="148"/>
      <c r="FB19" s="114"/>
    </row>
    <row r="20" spans="1:158">
      <c r="A20" s="7" t="s">
        <v>51</v>
      </c>
      <c r="B20" s="114">
        <v>0.98399999999999999</v>
      </c>
      <c r="C20" s="114">
        <v>2.306</v>
      </c>
      <c r="D20" s="114">
        <v>1.319</v>
      </c>
      <c r="E20" s="114">
        <v>5.3999999999999999E-2</v>
      </c>
      <c r="F20" s="114">
        <v>0.29099999999999998</v>
      </c>
      <c r="G20" s="114">
        <v>3.1669999999999998</v>
      </c>
      <c r="H20" s="114">
        <v>2.0230000000000001</v>
      </c>
      <c r="I20" s="114">
        <v>1.9850000000000001</v>
      </c>
      <c r="J20" s="114">
        <v>1.96</v>
      </c>
      <c r="K20" s="114">
        <v>1.2589999999999999</v>
      </c>
      <c r="L20" s="114">
        <v>0.48499999999999999</v>
      </c>
      <c r="M20" s="114">
        <v>5.5490000000000004</v>
      </c>
      <c r="N20" s="114">
        <v>4.165</v>
      </c>
      <c r="O20" s="114">
        <v>1.3959999999999999</v>
      </c>
      <c r="P20" s="114">
        <v>1.214</v>
      </c>
      <c r="Q20" s="114">
        <v>1.6639999999999999</v>
      </c>
      <c r="R20" s="114">
        <v>3.778</v>
      </c>
      <c r="S20" s="114">
        <v>1.355</v>
      </c>
      <c r="T20" s="114">
        <v>1.7999999999999999E-2</v>
      </c>
      <c r="U20" s="114">
        <v>2.0379999999999998</v>
      </c>
      <c r="V20" s="114">
        <v>3.7999999999999999E-2</v>
      </c>
      <c r="W20" s="114">
        <v>4.3999999999999997E-2</v>
      </c>
      <c r="X20" s="114">
        <v>8.8999999999999996E-2</v>
      </c>
      <c r="Y20" s="114">
        <v>7.2999999999999995E-2</v>
      </c>
      <c r="Z20" s="114">
        <v>8.3000000000000004E-2</v>
      </c>
      <c r="AA20" s="114">
        <v>0.1</v>
      </c>
      <c r="AB20" s="114">
        <v>6.6000000000000003E-2</v>
      </c>
      <c r="AC20" s="114">
        <v>0.30199999999999999</v>
      </c>
      <c r="AD20" s="114">
        <v>0.123</v>
      </c>
      <c r="AE20" s="114">
        <v>0.46800000000000003</v>
      </c>
      <c r="AF20" s="114">
        <v>13.554</v>
      </c>
      <c r="AG20" s="114">
        <v>5.7000000000000002E-2</v>
      </c>
      <c r="AH20" s="114">
        <v>3.5000000000000003E-2</v>
      </c>
      <c r="AI20" s="114">
        <v>2.1000000000000001E-2</v>
      </c>
      <c r="AJ20" s="114">
        <v>0.17499999999999999</v>
      </c>
      <c r="AK20" s="114">
        <v>8.7999999999999995E-2</v>
      </c>
      <c r="AL20" s="114">
        <v>0</v>
      </c>
      <c r="AM20" s="114">
        <v>6.5000000000000002E-2</v>
      </c>
      <c r="AN20" s="114">
        <v>0.19400000000000001</v>
      </c>
      <c r="AO20" s="114">
        <v>1.6519999999999999</v>
      </c>
      <c r="AP20" s="114">
        <v>2.0419999999999998</v>
      </c>
      <c r="AQ20" s="114">
        <v>0.61599999999999999</v>
      </c>
      <c r="AR20" s="114">
        <v>0.56799999999999995</v>
      </c>
      <c r="AS20" s="114">
        <v>2.3E-2</v>
      </c>
      <c r="AT20" s="114">
        <v>0.05</v>
      </c>
      <c r="AU20" s="114">
        <v>3.2570000000000001</v>
      </c>
      <c r="AV20" s="114">
        <v>3.6999999999999998E-2</v>
      </c>
      <c r="AW20" s="114">
        <v>0.32200000000000001</v>
      </c>
      <c r="AX20" s="114">
        <v>0.36099999999999999</v>
      </c>
      <c r="AY20" s="114">
        <v>0.114</v>
      </c>
      <c r="AZ20" s="114">
        <v>0.13300000000000001</v>
      </c>
      <c r="BA20" s="114">
        <v>0.104</v>
      </c>
      <c r="BB20" s="114">
        <v>9.1999999999999998E-2</v>
      </c>
      <c r="BC20" s="114">
        <v>0.91600000000000004</v>
      </c>
      <c r="BD20" s="114">
        <v>0.89600000000000002</v>
      </c>
      <c r="BE20" s="114">
        <v>0.36399999999999999</v>
      </c>
      <c r="BF20" s="114">
        <v>0.315</v>
      </c>
      <c r="BG20" s="114">
        <v>0.218</v>
      </c>
      <c r="BH20" s="114">
        <v>1.0049999999999999</v>
      </c>
      <c r="BI20" s="114">
        <v>0.61599999999999999</v>
      </c>
      <c r="BJ20" s="114">
        <v>0.38400000000000001</v>
      </c>
      <c r="BK20" s="114">
        <v>0.67700000000000005</v>
      </c>
      <c r="BL20" s="114">
        <v>1.444</v>
      </c>
      <c r="BM20" s="114">
        <v>1.5660000000000001</v>
      </c>
      <c r="BN20" s="114">
        <v>1.736</v>
      </c>
      <c r="BO20" s="114">
        <v>0.11799999999999999</v>
      </c>
      <c r="BP20" s="114">
        <v>1.202</v>
      </c>
      <c r="BQ20" s="114">
        <v>2.5249999999999999</v>
      </c>
      <c r="BR20" s="114">
        <v>4.24</v>
      </c>
      <c r="BS20" s="114">
        <v>1.7030000000000001</v>
      </c>
      <c r="BT20" s="114">
        <v>0.248</v>
      </c>
      <c r="BU20" s="114">
        <v>1.329</v>
      </c>
      <c r="BV20" s="114">
        <v>0.86699999999999999</v>
      </c>
      <c r="BW20" s="114">
        <v>0.56100000000000005</v>
      </c>
      <c r="BX20" s="114">
        <v>0.64</v>
      </c>
      <c r="BY20" s="114">
        <v>1.319</v>
      </c>
      <c r="BZ20" s="114">
        <v>1.998</v>
      </c>
      <c r="CA20" s="114">
        <v>1.6040000000000001</v>
      </c>
      <c r="CB20" s="114">
        <v>0.60599999999999998</v>
      </c>
      <c r="CC20" s="114">
        <v>0.68700000000000006</v>
      </c>
      <c r="CD20" s="114">
        <v>1.2230000000000001</v>
      </c>
      <c r="CE20" s="114">
        <v>0.78500000000000003</v>
      </c>
      <c r="CF20" s="114">
        <v>1.2989999999999999</v>
      </c>
      <c r="CG20" s="114">
        <v>3.65</v>
      </c>
      <c r="CH20" s="114">
        <v>2.6749999999999998</v>
      </c>
      <c r="CI20" s="114">
        <v>0.90500000000000003</v>
      </c>
      <c r="CJ20" s="114">
        <v>2.3250000000000002</v>
      </c>
      <c r="CK20" s="114">
        <v>0.58499999999999996</v>
      </c>
      <c r="CL20" s="114">
        <v>0.71299999999999997</v>
      </c>
      <c r="CM20" s="114">
        <v>1.333</v>
      </c>
      <c r="CN20" s="114">
        <v>1.377</v>
      </c>
      <c r="CO20" s="114">
        <v>2.04</v>
      </c>
      <c r="CP20" s="114">
        <v>1.2010000000000001</v>
      </c>
      <c r="CQ20" s="114">
        <v>0.98</v>
      </c>
      <c r="CR20" s="114">
        <v>2.609</v>
      </c>
      <c r="CS20" s="114">
        <v>0.69899999999999995</v>
      </c>
      <c r="CT20" s="114">
        <v>0.48499999999999999</v>
      </c>
      <c r="CU20" s="114">
        <v>3.6440000000000001</v>
      </c>
      <c r="CV20" s="114">
        <v>0.95499999999999996</v>
      </c>
      <c r="CW20" s="114">
        <v>2.62</v>
      </c>
      <c r="CX20" s="114">
        <v>1.3420000000000001</v>
      </c>
      <c r="CY20" s="114">
        <v>0.63</v>
      </c>
      <c r="CZ20" s="114">
        <v>0.252</v>
      </c>
      <c r="DA20" s="114">
        <v>0.249</v>
      </c>
      <c r="DB20" s="114">
        <v>3.3180000000000001</v>
      </c>
      <c r="DC20" s="114">
        <v>1.8029999999999999</v>
      </c>
      <c r="DD20" s="114">
        <v>1.974</v>
      </c>
      <c r="DE20" s="114">
        <v>2.524</v>
      </c>
      <c r="DF20" s="114">
        <v>2.3079999999999998</v>
      </c>
      <c r="DG20" s="114">
        <v>0.94099999999999995</v>
      </c>
      <c r="DH20" s="114">
        <v>2.0150000000000001</v>
      </c>
      <c r="DI20" s="114">
        <v>7.2999999999999995E-2</v>
      </c>
      <c r="DJ20" s="114">
        <v>1.242</v>
      </c>
      <c r="DK20" s="114">
        <v>0.91</v>
      </c>
      <c r="DL20" s="114">
        <v>9.6000000000000002E-2</v>
      </c>
      <c r="DM20" s="114">
        <v>0.90200000000000002</v>
      </c>
      <c r="DN20" s="114">
        <v>1.016</v>
      </c>
      <c r="DO20" s="114">
        <v>5.1999999999999998E-2</v>
      </c>
      <c r="DP20" s="114">
        <v>0.217</v>
      </c>
      <c r="DQ20" s="114">
        <v>5.0030000000000001</v>
      </c>
      <c r="DR20" s="114">
        <v>2.2509999999999999</v>
      </c>
      <c r="DS20" s="114">
        <v>1.948</v>
      </c>
      <c r="DT20" s="114">
        <v>1.6080000000000001</v>
      </c>
      <c r="DU20" s="114">
        <v>1.7529999999999999</v>
      </c>
      <c r="DV20" s="114">
        <v>0</v>
      </c>
      <c r="DW20" s="114">
        <v>2.5840000000000001</v>
      </c>
      <c r="DX20" s="114">
        <v>1.0069999999999999</v>
      </c>
      <c r="DY20" s="114">
        <v>1.2110000000000001</v>
      </c>
      <c r="DZ20" s="114">
        <v>1.794</v>
      </c>
      <c r="EA20" s="114">
        <v>0</v>
      </c>
      <c r="EB20" s="114">
        <v>0.17299999999999999</v>
      </c>
      <c r="EC20" s="114">
        <v>0.22600000000000001</v>
      </c>
      <c r="ED20" s="114">
        <v>4.3239999999999998</v>
      </c>
      <c r="EE20" s="114">
        <v>4.3540000000000001</v>
      </c>
      <c r="EF20" s="114">
        <v>7.0000000000000007E-2</v>
      </c>
      <c r="EG20" s="114">
        <v>0.193</v>
      </c>
      <c r="EH20" s="114">
        <v>0.82899999999999996</v>
      </c>
      <c r="EI20" s="114">
        <v>0.63600000000000001</v>
      </c>
      <c r="EJ20" s="114">
        <v>0</v>
      </c>
      <c r="EK20" s="114">
        <v>0.92700000000000005</v>
      </c>
      <c r="EL20" s="114">
        <v>0</v>
      </c>
      <c r="EM20" s="114">
        <v>0.50800000000000001</v>
      </c>
      <c r="EN20" s="114">
        <v>2.266</v>
      </c>
      <c r="EO20" s="114">
        <v>2.7589999999999999</v>
      </c>
      <c r="EP20" s="114">
        <v>0.1</v>
      </c>
      <c r="EQ20" s="114">
        <v>0.41599999999999998</v>
      </c>
      <c r="ER20" s="114">
        <v>0.13200000000000001</v>
      </c>
      <c r="ES20" s="114">
        <v>1.2999999999999999E-2</v>
      </c>
      <c r="ET20" s="114"/>
      <c r="EU20" s="149"/>
      <c r="EV20" s="114">
        <v>1.1759999999999999</v>
      </c>
      <c r="EW20" s="114"/>
      <c r="EX20" s="114"/>
      <c r="EY20" s="114">
        <v>0.78100000000000003</v>
      </c>
      <c r="EZ20" s="148"/>
      <c r="FA20" s="148"/>
      <c r="FB20" s="114"/>
    </row>
    <row r="21" spans="1:158">
      <c r="A21" s="7" t="s">
        <v>54</v>
      </c>
      <c r="B21" s="114">
        <v>0.98199999999999998</v>
      </c>
      <c r="C21" s="114">
        <v>2.4009999999999998</v>
      </c>
      <c r="D21" s="114">
        <v>1.2749999999999999</v>
      </c>
      <c r="E21" s="114">
        <v>3.3000000000000002E-2</v>
      </c>
      <c r="F21" s="114">
        <v>0.29199999999999998</v>
      </c>
      <c r="G21" s="114">
        <v>3.0409999999999999</v>
      </c>
      <c r="H21" s="114">
        <v>1.9450000000000001</v>
      </c>
      <c r="I21" s="114">
        <v>2.15</v>
      </c>
      <c r="J21" s="114">
        <v>1.962</v>
      </c>
      <c r="K21" s="114">
        <v>1.1839999999999999</v>
      </c>
      <c r="L21" s="114">
        <v>0.501</v>
      </c>
      <c r="M21" s="114">
        <v>5.75</v>
      </c>
      <c r="N21" s="114">
        <v>4.2530000000000001</v>
      </c>
      <c r="O21" s="114">
        <v>1.512</v>
      </c>
      <c r="P21" s="114">
        <v>1.284</v>
      </c>
      <c r="Q21" s="114">
        <v>1.7030000000000001</v>
      </c>
      <c r="R21" s="114">
        <v>3.9409999999999998</v>
      </c>
      <c r="S21" s="114">
        <v>1.3819999999999999</v>
      </c>
      <c r="T21" s="114">
        <v>0.71399999999999997</v>
      </c>
      <c r="U21" s="114">
        <v>2.048</v>
      </c>
      <c r="V21" s="114">
        <v>3.7999999999999999E-2</v>
      </c>
      <c r="W21" s="114">
        <v>4.7E-2</v>
      </c>
      <c r="X21" s="114">
        <v>9.1999999999999998E-2</v>
      </c>
      <c r="Y21" s="114">
        <v>8.1000000000000003E-2</v>
      </c>
      <c r="Z21" s="114">
        <v>8.8999999999999996E-2</v>
      </c>
      <c r="AA21" s="114">
        <v>0.10299999999999999</v>
      </c>
      <c r="AB21" s="114">
        <v>7.0999999999999994E-2</v>
      </c>
      <c r="AC21" s="114">
        <v>0.308</v>
      </c>
      <c r="AD21" s="114">
        <v>0.128</v>
      </c>
      <c r="AE21" s="114">
        <v>0.48899999999999999</v>
      </c>
      <c r="AF21" s="114">
        <v>13.686</v>
      </c>
      <c r="AG21" s="114">
        <v>6.0999999999999999E-2</v>
      </c>
      <c r="AH21" s="114">
        <v>3.6999999999999998E-2</v>
      </c>
      <c r="AI21" s="114">
        <v>2.4E-2</v>
      </c>
      <c r="AJ21" s="114">
        <v>0.183</v>
      </c>
      <c r="AK21" s="114">
        <v>8.7999999999999995E-2</v>
      </c>
      <c r="AL21" s="114">
        <v>0</v>
      </c>
      <c r="AM21" s="114">
        <v>6.8000000000000005E-2</v>
      </c>
      <c r="AN21" s="114">
        <v>0.20100000000000001</v>
      </c>
      <c r="AO21" s="114">
        <v>1.536</v>
      </c>
      <c r="AP21" s="114">
        <v>1.9550000000000001</v>
      </c>
      <c r="AQ21" s="114">
        <v>0.60799999999999998</v>
      </c>
      <c r="AR21" s="114">
        <v>0.69499999999999995</v>
      </c>
      <c r="AS21" s="114">
        <v>2.4E-2</v>
      </c>
      <c r="AT21" s="114">
        <v>5.5E-2</v>
      </c>
      <c r="AU21" s="114">
        <v>3.331</v>
      </c>
      <c r="AV21" s="114">
        <v>4.2999999999999997E-2</v>
      </c>
      <c r="AW21" s="114">
        <v>0.29899999999999999</v>
      </c>
      <c r="AX21" s="114">
        <v>0.36099999999999999</v>
      </c>
      <c r="AY21" s="114">
        <v>0.114</v>
      </c>
      <c r="AZ21" s="114">
        <v>0.14099999999999999</v>
      </c>
      <c r="BA21" s="114">
        <v>0.10199999999999999</v>
      </c>
      <c r="BB21" s="114">
        <v>9.5000000000000001E-2</v>
      </c>
      <c r="BC21" s="114">
        <v>0.93400000000000005</v>
      </c>
      <c r="BD21" s="114">
        <v>0.90700000000000003</v>
      </c>
      <c r="BE21" s="114">
        <v>0.377</v>
      </c>
      <c r="BF21" s="114">
        <v>0.33</v>
      </c>
      <c r="BG21" s="114">
        <v>0.22600000000000001</v>
      </c>
      <c r="BH21" s="114">
        <v>0.95399999999999996</v>
      </c>
      <c r="BI21" s="114">
        <v>0.61499999999999999</v>
      </c>
      <c r="BJ21" s="114">
        <v>0.41499999999999998</v>
      </c>
      <c r="BK21" s="114">
        <v>0.59499999999999997</v>
      </c>
      <c r="BL21" s="114">
        <v>1.429</v>
      </c>
      <c r="BM21" s="114">
        <v>1.5980000000000001</v>
      </c>
      <c r="BN21" s="114">
        <v>1.8140000000000001</v>
      </c>
      <c r="BO21" s="114">
        <v>0.114</v>
      </c>
      <c r="BP21" s="114">
        <v>1.1519999999999999</v>
      </c>
      <c r="BQ21" s="114">
        <v>2.6549999999999998</v>
      </c>
      <c r="BR21" s="114">
        <v>4.0759999999999996</v>
      </c>
      <c r="BS21" s="114">
        <v>1.865</v>
      </c>
      <c r="BT21" s="114">
        <v>0.26700000000000002</v>
      </c>
      <c r="BU21" s="114">
        <v>1.5429999999999999</v>
      </c>
      <c r="BV21" s="114">
        <v>0.89200000000000002</v>
      </c>
      <c r="BW21" s="114">
        <v>0.56100000000000005</v>
      </c>
      <c r="BX21" s="114">
        <v>0.57299999999999995</v>
      </c>
      <c r="BY21" s="114">
        <v>1.2969999999999999</v>
      </c>
      <c r="BZ21" s="114">
        <v>2.1</v>
      </c>
      <c r="CA21" s="114">
        <v>1.6870000000000001</v>
      </c>
      <c r="CB21" s="114">
        <v>0.61599999999999999</v>
      </c>
      <c r="CC21" s="114">
        <v>0.72599999999999998</v>
      </c>
      <c r="CD21" s="114">
        <v>1.2450000000000001</v>
      </c>
      <c r="CE21" s="114">
        <v>0.82699999999999996</v>
      </c>
      <c r="CF21" s="114">
        <v>1.2549999999999999</v>
      </c>
      <c r="CG21" s="114">
        <v>3.742</v>
      </c>
      <c r="CH21" s="114">
        <v>2.61</v>
      </c>
      <c r="CI21" s="114">
        <v>0.88300000000000001</v>
      </c>
      <c r="CJ21" s="114">
        <v>2.3690000000000002</v>
      </c>
      <c r="CK21" s="114">
        <v>0.57299999999999995</v>
      </c>
      <c r="CL21" s="114">
        <v>0.71499999999999997</v>
      </c>
      <c r="CM21" s="114">
        <v>1.3180000000000001</v>
      </c>
      <c r="CN21" s="114">
        <v>1.3759999999999999</v>
      </c>
      <c r="CO21" s="114">
        <v>1.9379999999999999</v>
      </c>
      <c r="CP21" s="114">
        <v>1.1479999999999999</v>
      </c>
      <c r="CQ21" s="114">
        <v>0.97899999999999998</v>
      </c>
      <c r="CR21" s="114">
        <v>2.5270000000000001</v>
      </c>
      <c r="CS21" s="114">
        <v>0.74199999999999999</v>
      </c>
      <c r="CT21" s="114">
        <v>0.504</v>
      </c>
      <c r="CU21" s="114">
        <v>3.6579999999999999</v>
      </c>
      <c r="CV21" s="114">
        <v>0.93500000000000005</v>
      </c>
      <c r="CW21" s="114">
        <v>2.6539999999999999</v>
      </c>
      <c r="CX21" s="114">
        <v>1.39</v>
      </c>
      <c r="CY21" s="114">
        <v>0.65</v>
      </c>
      <c r="CZ21" s="114">
        <v>0.253</v>
      </c>
      <c r="DA21" s="114">
        <v>0.249</v>
      </c>
      <c r="DB21" s="114">
        <v>3.24</v>
      </c>
      <c r="DC21" s="114">
        <v>1.7569999999999999</v>
      </c>
      <c r="DD21" s="114">
        <v>1.966</v>
      </c>
      <c r="DE21" s="114">
        <v>2.4750000000000001</v>
      </c>
      <c r="DF21" s="114">
        <v>2.331</v>
      </c>
      <c r="DG21" s="114">
        <v>0.88200000000000001</v>
      </c>
      <c r="DH21" s="114">
        <v>1.9710000000000001</v>
      </c>
      <c r="DI21" s="114">
        <v>7.1999999999999995E-2</v>
      </c>
      <c r="DJ21" s="114">
        <v>1.2949999999999999</v>
      </c>
      <c r="DK21" s="114">
        <v>0.99099999999999999</v>
      </c>
      <c r="DL21" s="114">
        <v>9.9000000000000005E-2</v>
      </c>
      <c r="DM21" s="114">
        <v>0.95899999999999996</v>
      </c>
      <c r="DN21" s="114">
        <v>1.0269999999999999</v>
      </c>
      <c r="DO21" s="114">
        <v>5.2999999999999999E-2</v>
      </c>
      <c r="DP21" s="114">
        <v>0.218</v>
      </c>
      <c r="DQ21" s="114">
        <v>5.0960000000000001</v>
      </c>
      <c r="DR21" s="114">
        <v>2.2869999999999999</v>
      </c>
      <c r="DS21" s="114">
        <v>2.0310000000000001</v>
      </c>
      <c r="DT21" s="114">
        <v>1.61</v>
      </c>
      <c r="DU21" s="114">
        <v>1.7430000000000001</v>
      </c>
      <c r="DV21" s="114">
        <v>0</v>
      </c>
      <c r="DW21" s="114">
        <v>2.6309999999999998</v>
      </c>
      <c r="DX21" s="114">
        <v>1.1299999999999999</v>
      </c>
      <c r="DY21" s="114">
        <v>1.2829999999999999</v>
      </c>
      <c r="DZ21" s="114">
        <v>1.772</v>
      </c>
      <c r="EA21" s="114">
        <v>0</v>
      </c>
      <c r="EB21" s="114">
        <v>0.186</v>
      </c>
      <c r="EC21" s="114">
        <v>0.254</v>
      </c>
      <c r="ED21" s="114">
        <v>4.2430000000000003</v>
      </c>
      <c r="EE21" s="114">
        <v>4.5350000000000001</v>
      </c>
      <c r="EF21" s="114">
        <v>7.4999999999999997E-2</v>
      </c>
      <c r="EG21" s="114">
        <v>0.218</v>
      </c>
      <c r="EH21" s="114">
        <v>0.80200000000000005</v>
      </c>
      <c r="EI21" s="114">
        <v>0.63800000000000001</v>
      </c>
      <c r="EJ21" s="114">
        <v>0</v>
      </c>
      <c r="EK21" s="114">
        <v>1.008</v>
      </c>
      <c r="EL21" s="114">
        <v>0</v>
      </c>
      <c r="EM21" s="114">
        <v>0.50800000000000001</v>
      </c>
      <c r="EN21" s="114">
        <v>2.3149999999999999</v>
      </c>
      <c r="EO21" s="114">
        <v>2.6989999999999998</v>
      </c>
      <c r="EP21" s="114">
        <v>0.107</v>
      </c>
      <c r="EQ21" s="114">
        <v>0.44600000000000001</v>
      </c>
      <c r="ER21" s="114">
        <v>0.126</v>
      </c>
      <c r="ES21" s="114">
        <v>1.2999999999999999E-2</v>
      </c>
      <c r="ET21" s="114"/>
      <c r="EU21" s="149"/>
      <c r="EV21" s="114">
        <v>1.1579999999999999</v>
      </c>
      <c r="EW21" s="114"/>
      <c r="EX21" s="114"/>
      <c r="EY21" s="114">
        <v>0.83899999999999997</v>
      </c>
      <c r="EZ21" s="148"/>
      <c r="FA21" s="148"/>
      <c r="FB21" s="114"/>
    </row>
    <row r="22" spans="1:158">
      <c r="A22" s="7" t="s">
        <v>57</v>
      </c>
      <c r="B22" s="114">
        <v>0.97499999999999998</v>
      </c>
      <c r="C22" s="114">
        <v>2.4809999999999999</v>
      </c>
      <c r="D22" s="114">
        <v>1.302</v>
      </c>
      <c r="E22" s="114">
        <v>2.7E-2</v>
      </c>
      <c r="F22" s="114">
        <v>0.29199999999999998</v>
      </c>
      <c r="G22" s="114">
        <v>2.8370000000000002</v>
      </c>
      <c r="H22" s="114">
        <v>1.867</v>
      </c>
      <c r="I22" s="114">
        <v>2.1640000000000001</v>
      </c>
      <c r="J22" s="114">
        <v>2.0049999999999999</v>
      </c>
      <c r="K22" s="114">
        <v>1.1339999999999999</v>
      </c>
      <c r="L22" s="114">
        <v>0.52</v>
      </c>
      <c r="M22" s="114">
        <v>5.7549999999999999</v>
      </c>
      <c r="N22" s="114">
        <v>4.2699999999999996</v>
      </c>
      <c r="O22" s="114">
        <v>1.524</v>
      </c>
      <c r="P22" s="114">
        <v>1.306</v>
      </c>
      <c r="Q22" s="114">
        <v>1.72</v>
      </c>
      <c r="R22" s="114">
        <v>4.1740000000000004</v>
      </c>
      <c r="S22" s="114">
        <v>1.373</v>
      </c>
      <c r="T22" s="114">
        <v>1.0940000000000001</v>
      </c>
      <c r="U22" s="114">
        <v>2.0590000000000002</v>
      </c>
      <c r="V22" s="114">
        <v>3.9E-2</v>
      </c>
      <c r="W22" s="114">
        <v>4.4999999999999998E-2</v>
      </c>
      <c r="X22" s="114">
        <v>9.2999999999999999E-2</v>
      </c>
      <c r="Y22" s="114">
        <v>7.8E-2</v>
      </c>
      <c r="Z22" s="114">
        <v>9.0999999999999998E-2</v>
      </c>
      <c r="AA22" s="114">
        <v>0.10100000000000001</v>
      </c>
      <c r="AB22" s="114">
        <v>7.9000000000000001E-2</v>
      </c>
      <c r="AC22" s="114">
        <v>0.33500000000000002</v>
      </c>
      <c r="AD22" s="114">
        <v>0.13800000000000001</v>
      </c>
      <c r="AE22" s="114">
        <v>0.51900000000000002</v>
      </c>
      <c r="AF22" s="114">
        <v>13.602</v>
      </c>
      <c r="AG22" s="114">
        <v>6.0999999999999999E-2</v>
      </c>
      <c r="AH22" s="114">
        <v>3.7999999999999999E-2</v>
      </c>
      <c r="AI22" s="114">
        <v>2.5000000000000001E-2</v>
      </c>
      <c r="AJ22" s="114">
        <v>0.185</v>
      </c>
      <c r="AK22" s="114">
        <v>9.5000000000000001E-2</v>
      </c>
      <c r="AL22" s="114">
        <v>0</v>
      </c>
      <c r="AM22" s="114">
        <v>7.1999999999999995E-2</v>
      </c>
      <c r="AN22" s="114">
        <v>0.21</v>
      </c>
      <c r="AO22" s="114">
        <v>1.444</v>
      </c>
      <c r="AP22" s="114">
        <v>1.829</v>
      </c>
      <c r="AQ22" s="114">
        <v>0.60399999999999998</v>
      </c>
      <c r="AR22" s="114">
        <v>0.70099999999999996</v>
      </c>
      <c r="AS22" s="114">
        <v>2.5000000000000001E-2</v>
      </c>
      <c r="AT22" s="114">
        <v>5.2999999999999999E-2</v>
      </c>
      <c r="AU22" s="114">
        <v>3.391</v>
      </c>
      <c r="AV22" s="114">
        <v>3.7999999999999999E-2</v>
      </c>
      <c r="AW22" s="114">
        <v>0.27200000000000002</v>
      </c>
      <c r="AX22" s="114">
        <v>0.33400000000000002</v>
      </c>
      <c r="AY22" s="114">
        <v>0.11799999999999999</v>
      </c>
      <c r="AZ22" s="114">
        <v>0.14299999999999999</v>
      </c>
      <c r="BA22" s="114">
        <v>0.10100000000000001</v>
      </c>
      <c r="BB22" s="114">
        <v>9.7000000000000003E-2</v>
      </c>
      <c r="BC22" s="114">
        <v>0.97</v>
      </c>
      <c r="BD22" s="114">
        <v>0.878</v>
      </c>
      <c r="BE22" s="114">
        <v>0.38900000000000001</v>
      </c>
      <c r="BF22" s="114">
        <v>0.33500000000000002</v>
      </c>
      <c r="BG22" s="114">
        <v>0.24</v>
      </c>
      <c r="BH22" s="114">
        <v>0.92300000000000004</v>
      </c>
      <c r="BI22" s="114">
        <v>0.61699999999999999</v>
      </c>
      <c r="BJ22" s="114">
        <v>0.316</v>
      </c>
      <c r="BK22" s="114">
        <v>0.48299999999999998</v>
      </c>
      <c r="BL22" s="114">
        <v>1.534</v>
      </c>
      <c r="BM22" s="114">
        <v>1.528</v>
      </c>
      <c r="BN22" s="114">
        <v>1.851</v>
      </c>
      <c r="BO22" s="114">
        <v>0.104</v>
      </c>
      <c r="BP22" s="114">
        <v>1.171</v>
      </c>
      <c r="BQ22" s="114">
        <v>2.7210000000000001</v>
      </c>
      <c r="BR22" s="114">
        <v>4.0549999999999997</v>
      </c>
      <c r="BS22" s="114">
        <v>1.524</v>
      </c>
      <c r="BT22" s="114">
        <v>0.27700000000000002</v>
      </c>
      <c r="BU22" s="114">
        <v>1.3740000000000001</v>
      </c>
      <c r="BV22" s="114">
        <v>0.871</v>
      </c>
      <c r="BW22" s="114">
        <v>0.56100000000000005</v>
      </c>
      <c r="BX22" s="114">
        <v>0.45800000000000002</v>
      </c>
      <c r="BY22" s="114">
        <v>1.335</v>
      </c>
      <c r="BZ22" s="114">
        <v>2.1309999999999998</v>
      </c>
      <c r="CA22" s="114">
        <v>1.69</v>
      </c>
      <c r="CB22" s="114">
        <v>0.61599999999999999</v>
      </c>
      <c r="CC22" s="114">
        <v>0.75600000000000001</v>
      </c>
      <c r="CD22" s="114">
        <v>1.272</v>
      </c>
      <c r="CE22" s="114">
        <v>0.86</v>
      </c>
      <c r="CF22" s="114">
        <v>1.159</v>
      </c>
      <c r="CG22" s="114">
        <v>3.69</v>
      </c>
      <c r="CH22" s="114">
        <v>2.5459999999999998</v>
      </c>
      <c r="CI22" s="114">
        <v>0.85499999999999998</v>
      </c>
      <c r="CJ22" s="114">
        <v>2.3260000000000001</v>
      </c>
      <c r="CK22" s="114">
        <v>0.55900000000000005</v>
      </c>
      <c r="CL22" s="114">
        <v>0.68400000000000005</v>
      </c>
      <c r="CM22" s="114">
        <v>1.2889999999999999</v>
      </c>
      <c r="CN22" s="114">
        <v>1.37</v>
      </c>
      <c r="CO22" s="114">
        <v>1.665</v>
      </c>
      <c r="CP22" s="114">
        <v>0.95499999999999996</v>
      </c>
      <c r="CQ22" s="114">
        <v>0.92400000000000004</v>
      </c>
      <c r="CR22" s="114">
        <v>2.177</v>
      </c>
      <c r="CS22" s="114">
        <v>0.748</v>
      </c>
      <c r="CT22" s="114">
        <v>0.49</v>
      </c>
      <c r="CU22" s="114">
        <v>3.5630000000000002</v>
      </c>
      <c r="CV22" s="114">
        <v>0.875</v>
      </c>
      <c r="CW22" s="114">
        <v>2.629</v>
      </c>
      <c r="CX22" s="114">
        <v>1.3680000000000001</v>
      </c>
      <c r="CY22" s="114">
        <v>0.64900000000000002</v>
      </c>
      <c r="CZ22" s="114">
        <v>0.253</v>
      </c>
      <c r="DA22" s="114">
        <v>0.25</v>
      </c>
      <c r="DB22" s="114">
        <v>3.0270000000000001</v>
      </c>
      <c r="DC22" s="114">
        <v>1.675</v>
      </c>
      <c r="DD22" s="114">
        <v>1.871</v>
      </c>
      <c r="DE22" s="114">
        <v>2.4169999999999998</v>
      </c>
      <c r="DF22" s="114">
        <v>2.262</v>
      </c>
      <c r="DG22" s="114">
        <v>0.88600000000000001</v>
      </c>
      <c r="DH22" s="114">
        <v>1.9179999999999999</v>
      </c>
      <c r="DI22" s="114">
        <v>6.7000000000000004E-2</v>
      </c>
      <c r="DJ22" s="114">
        <v>1.33</v>
      </c>
      <c r="DK22" s="114">
        <v>1.008</v>
      </c>
      <c r="DL22" s="114">
        <v>0.10299999999999999</v>
      </c>
      <c r="DM22" s="114">
        <v>0.99399999999999999</v>
      </c>
      <c r="DN22" s="114">
        <v>1</v>
      </c>
      <c r="DO22" s="114">
        <v>0.05</v>
      </c>
      <c r="DP22" s="114">
        <v>0.217</v>
      </c>
      <c r="DQ22" s="114">
        <v>5.0640000000000001</v>
      </c>
      <c r="DR22" s="114">
        <v>2.2570000000000001</v>
      </c>
      <c r="DS22" s="114">
        <v>2.0459999999999998</v>
      </c>
      <c r="DT22" s="114">
        <v>1.5920000000000001</v>
      </c>
      <c r="DU22" s="114">
        <v>1.7030000000000001</v>
      </c>
      <c r="DV22" s="114">
        <v>0</v>
      </c>
      <c r="DW22" s="114">
        <v>2.6970000000000001</v>
      </c>
      <c r="DX22" s="114">
        <v>1.1140000000000001</v>
      </c>
      <c r="DY22" s="114">
        <v>1.3169999999999999</v>
      </c>
      <c r="DZ22" s="114">
        <v>1.675</v>
      </c>
      <c r="EA22" s="114">
        <v>0</v>
      </c>
      <c r="EB22" s="114">
        <v>0.19</v>
      </c>
      <c r="EC22" s="114">
        <v>0.27500000000000002</v>
      </c>
      <c r="ED22" s="114">
        <v>4.0860000000000003</v>
      </c>
      <c r="EE22" s="114">
        <v>4.5650000000000004</v>
      </c>
      <c r="EF22" s="114">
        <v>7.6999999999999999E-2</v>
      </c>
      <c r="EG22" s="114">
        <v>0.23400000000000001</v>
      </c>
      <c r="EH22" s="114">
        <v>0.76700000000000002</v>
      </c>
      <c r="EI22" s="114">
        <v>0.63500000000000001</v>
      </c>
      <c r="EJ22" s="114">
        <v>0</v>
      </c>
      <c r="EK22" s="114">
        <v>0.98899999999999999</v>
      </c>
      <c r="EL22" s="114">
        <v>0</v>
      </c>
      <c r="EM22" s="114">
        <v>0.50900000000000001</v>
      </c>
      <c r="EN22" s="114">
        <v>2.3460000000000001</v>
      </c>
      <c r="EO22" s="114">
        <v>2.649</v>
      </c>
      <c r="EP22" s="114">
        <v>0.128</v>
      </c>
      <c r="EQ22" s="114">
        <v>0.48399999999999999</v>
      </c>
      <c r="ER22" s="114">
        <v>0.107</v>
      </c>
      <c r="ES22" s="114">
        <v>1.4E-2</v>
      </c>
      <c r="ET22" s="114"/>
      <c r="EU22" s="149"/>
      <c r="EV22" s="114">
        <v>1.056</v>
      </c>
      <c r="EW22" s="114"/>
      <c r="EX22" s="114"/>
      <c r="EY22" s="114">
        <v>0.89600000000000002</v>
      </c>
      <c r="EZ22" s="148"/>
      <c r="FA22" s="148"/>
      <c r="FB22" s="114"/>
    </row>
    <row r="23" spans="1:158">
      <c r="A23" s="7" t="s">
        <v>60</v>
      </c>
      <c r="B23" s="114">
        <v>0.96799999999999997</v>
      </c>
      <c r="C23" s="114">
        <v>2.4940000000000002</v>
      </c>
      <c r="D23" s="114">
        <v>1.3069999999999999</v>
      </c>
      <c r="E23" s="114">
        <v>2.7E-2</v>
      </c>
      <c r="F23" s="114">
        <v>0.29299999999999998</v>
      </c>
      <c r="G23" s="114">
        <v>2.69</v>
      </c>
      <c r="H23" s="114">
        <v>1.601</v>
      </c>
      <c r="I23" s="114">
        <v>2.198</v>
      </c>
      <c r="J23" s="114">
        <v>1.96</v>
      </c>
      <c r="K23" s="114">
        <v>1.133</v>
      </c>
      <c r="L23" s="114">
        <v>0.53400000000000003</v>
      </c>
      <c r="M23" s="114">
        <v>5.6909999999999998</v>
      </c>
      <c r="N23" s="114">
        <v>4.282</v>
      </c>
      <c r="O23" s="114">
        <v>1.486</v>
      </c>
      <c r="P23" s="114">
        <v>1.3089999999999999</v>
      </c>
      <c r="Q23" s="114">
        <v>1.7230000000000001</v>
      </c>
      <c r="R23" s="114">
        <v>4.3490000000000002</v>
      </c>
      <c r="S23" s="114">
        <v>1.379</v>
      </c>
      <c r="T23" s="114">
        <v>1.1299999999999999</v>
      </c>
      <c r="U23" s="114">
        <v>2.0649999999999999</v>
      </c>
      <c r="V23" s="114">
        <v>4.1000000000000002E-2</v>
      </c>
      <c r="W23" s="114">
        <v>4.8000000000000001E-2</v>
      </c>
      <c r="X23" s="114">
        <v>9.7000000000000003E-2</v>
      </c>
      <c r="Y23" s="114">
        <v>7.9000000000000001E-2</v>
      </c>
      <c r="Z23" s="114">
        <v>9.7000000000000003E-2</v>
      </c>
      <c r="AA23" s="114">
        <v>0.10199999999999999</v>
      </c>
      <c r="AB23" s="114">
        <v>7.8E-2</v>
      </c>
      <c r="AC23" s="114">
        <v>0.32300000000000001</v>
      </c>
      <c r="AD23" s="114">
        <v>0.13400000000000001</v>
      </c>
      <c r="AE23" s="114">
        <v>0.54</v>
      </c>
      <c r="AF23" s="114">
        <v>13.622999999999999</v>
      </c>
      <c r="AG23" s="114">
        <v>6.7000000000000004E-2</v>
      </c>
      <c r="AH23" s="114">
        <v>3.9E-2</v>
      </c>
      <c r="AI23" s="114">
        <v>2.5999999999999999E-2</v>
      </c>
      <c r="AJ23" s="114">
        <v>0.191</v>
      </c>
      <c r="AK23" s="114">
        <v>9.9000000000000005E-2</v>
      </c>
      <c r="AL23" s="114">
        <v>0</v>
      </c>
      <c r="AM23" s="114">
        <v>7.1999999999999995E-2</v>
      </c>
      <c r="AN23" s="114">
        <v>0.222</v>
      </c>
      <c r="AO23" s="114">
        <v>1.3759999999999999</v>
      </c>
      <c r="AP23" s="114">
        <v>1.708</v>
      </c>
      <c r="AQ23" s="114">
        <v>0.60199999999999998</v>
      </c>
      <c r="AR23" s="114">
        <v>0.71199999999999997</v>
      </c>
      <c r="AS23" s="114">
        <v>2.8000000000000001E-2</v>
      </c>
      <c r="AT23" s="114">
        <v>5.3999999999999999E-2</v>
      </c>
      <c r="AU23" s="114">
        <v>3.395</v>
      </c>
      <c r="AV23" s="114">
        <v>0.04</v>
      </c>
      <c r="AW23" s="114">
        <v>0.27</v>
      </c>
      <c r="AX23" s="114">
        <v>0.314</v>
      </c>
      <c r="AY23" s="114">
        <v>0.121</v>
      </c>
      <c r="AZ23" s="114">
        <v>0.14599999999999999</v>
      </c>
      <c r="BA23" s="114">
        <v>0.10100000000000001</v>
      </c>
      <c r="BB23" s="114">
        <v>9.5000000000000001E-2</v>
      </c>
      <c r="BC23" s="114">
        <v>0.99399999999999999</v>
      </c>
      <c r="BD23" s="114">
        <v>0.86199999999999999</v>
      </c>
      <c r="BE23" s="114">
        <v>0.38100000000000001</v>
      </c>
      <c r="BF23" s="114">
        <v>0.34499999999999997</v>
      </c>
      <c r="BG23" s="114">
        <v>0.20699999999999999</v>
      </c>
      <c r="BH23" s="114">
        <v>0.91800000000000004</v>
      </c>
      <c r="BI23" s="114">
        <v>0.61</v>
      </c>
      <c r="BJ23" s="114">
        <v>0.27700000000000002</v>
      </c>
      <c r="BK23" s="114">
        <v>0.47799999999999998</v>
      </c>
      <c r="BL23" s="114">
        <v>1.306</v>
      </c>
      <c r="BM23" s="114">
        <v>1.4870000000000001</v>
      </c>
      <c r="BN23" s="114">
        <v>1.875</v>
      </c>
      <c r="BO23" s="114">
        <v>0.11</v>
      </c>
      <c r="BP23" s="114">
        <v>1.165</v>
      </c>
      <c r="BQ23" s="114">
        <v>2.7490000000000001</v>
      </c>
      <c r="BR23" s="114">
        <v>3.8010000000000002</v>
      </c>
      <c r="BS23" s="114">
        <v>1.575</v>
      </c>
      <c r="BT23" s="114">
        <v>0.28199999999999997</v>
      </c>
      <c r="BU23" s="114">
        <v>1.3560000000000001</v>
      </c>
      <c r="BV23" s="114">
        <v>0.82199999999999995</v>
      </c>
      <c r="BW23" s="114">
        <v>0.56100000000000005</v>
      </c>
      <c r="BX23" s="114">
        <v>0.32300000000000001</v>
      </c>
      <c r="BY23" s="114">
        <v>1.262</v>
      </c>
      <c r="BZ23" s="114">
        <v>2.1280000000000001</v>
      </c>
      <c r="CA23" s="114">
        <v>1.6890000000000001</v>
      </c>
      <c r="CB23" s="114">
        <v>0.57999999999999996</v>
      </c>
      <c r="CC23" s="114">
        <v>0.75600000000000001</v>
      </c>
      <c r="CD23" s="114">
        <v>1.268</v>
      </c>
      <c r="CE23" s="114">
        <v>0.84899999999999998</v>
      </c>
      <c r="CF23" s="114">
        <v>1.1220000000000001</v>
      </c>
      <c r="CG23" s="114">
        <v>3.6459999999999999</v>
      </c>
      <c r="CH23" s="114">
        <v>2.4390000000000001</v>
      </c>
      <c r="CI23" s="114">
        <v>0.80100000000000005</v>
      </c>
      <c r="CJ23" s="114">
        <v>2.1850000000000001</v>
      </c>
      <c r="CK23" s="114">
        <v>0.52100000000000002</v>
      </c>
      <c r="CL23" s="114">
        <v>0.63400000000000001</v>
      </c>
      <c r="CM23" s="114">
        <v>1.2</v>
      </c>
      <c r="CN23" s="114">
        <v>1.278</v>
      </c>
      <c r="CO23" s="114">
        <v>1.4830000000000001</v>
      </c>
      <c r="CP23" s="114">
        <v>0.89</v>
      </c>
      <c r="CQ23" s="114">
        <v>0.88800000000000001</v>
      </c>
      <c r="CR23" s="114">
        <v>1.944</v>
      </c>
      <c r="CS23" s="114">
        <v>0.75600000000000001</v>
      </c>
      <c r="CT23" s="114">
        <v>0.46100000000000002</v>
      </c>
      <c r="CU23" s="114">
        <v>3.4060000000000001</v>
      </c>
      <c r="CV23" s="114">
        <v>0.82899999999999996</v>
      </c>
      <c r="CW23" s="114">
        <v>2.6059999999999999</v>
      </c>
      <c r="CX23" s="114">
        <v>1.3049999999999999</v>
      </c>
      <c r="CY23" s="114">
        <v>0.64800000000000002</v>
      </c>
      <c r="CZ23" s="114">
        <v>0.253</v>
      </c>
      <c r="DA23" s="114">
        <v>0.25</v>
      </c>
      <c r="DB23" s="114">
        <v>2.8140000000000001</v>
      </c>
      <c r="DC23" s="114">
        <v>1.6180000000000001</v>
      </c>
      <c r="DD23" s="114">
        <v>1.796</v>
      </c>
      <c r="DE23" s="114">
        <v>2.3319999999999999</v>
      </c>
      <c r="DF23" s="114">
        <v>2.1850000000000001</v>
      </c>
      <c r="DG23" s="114">
        <v>0.81100000000000005</v>
      </c>
      <c r="DH23" s="114">
        <v>1.8640000000000001</v>
      </c>
      <c r="DI23" s="114">
        <v>6.9000000000000006E-2</v>
      </c>
      <c r="DJ23" s="114">
        <v>1.3149999999999999</v>
      </c>
      <c r="DK23" s="114">
        <v>1.0089999999999999</v>
      </c>
      <c r="DL23" s="114">
        <v>0.108</v>
      </c>
      <c r="DM23" s="114">
        <v>0.96499999999999997</v>
      </c>
      <c r="DN23" s="114">
        <v>1.002</v>
      </c>
      <c r="DO23" s="114">
        <v>5.0999999999999997E-2</v>
      </c>
      <c r="DP23" s="114">
        <v>0.218</v>
      </c>
      <c r="DQ23" s="114">
        <v>5.093</v>
      </c>
      <c r="DR23" s="114">
        <v>2.246</v>
      </c>
      <c r="DS23" s="114">
        <v>2.0019999999999998</v>
      </c>
      <c r="DT23" s="114">
        <v>1.524</v>
      </c>
      <c r="DU23" s="114">
        <v>1.7210000000000001</v>
      </c>
      <c r="DV23" s="114">
        <v>0</v>
      </c>
      <c r="DW23" s="114">
        <v>2.665</v>
      </c>
      <c r="DX23" s="114">
        <v>1.0069999999999999</v>
      </c>
      <c r="DY23" s="114">
        <v>1.361</v>
      </c>
      <c r="DZ23" s="114">
        <v>1.5980000000000001</v>
      </c>
      <c r="EA23" s="114">
        <v>0</v>
      </c>
      <c r="EB23" s="114">
        <v>0.188</v>
      </c>
      <c r="EC23" s="114">
        <v>0.27500000000000002</v>
      </c>
      <c r="ED23" s="114">
        <v>3.9359999999999999</v>
      </c>
      <c r="EE23" s="114">
        <v>4.476</v>
      </c>
      <c r="EF23" s="114">
        <v>7.9000000000000001E-2</v>
      </c>
      <c r="EG23" s="114">
        <v>0.23200000000000001</v>
      </c>
      <c r="EH23" s="114">
        <v>0.71899999999999997</v>
      </c>
      <c r="EI23" s="114">
        <v>0.61099999999999999</v>
      </c>
      <c r="EJ23" s="114">
        <v>0</v>
      </c>
      <c r="EK23" s="114">
        <v>0.95499999999999996</v>
      </c>
      <c r="EL23" s="114">
        <v>0</v>
      </c>
      <c r="EM23" s="114">
        <v>0.50900000000000001</v>
      </c>
      <c r="EN23" s="114">
        <v>2.3149999999999999</v>
      </c>
      <c r="EO23" s="114">
        <v>2.6219999999999999</v>
      </c>
      <c r="EP23" s="114">
        <v>0.11799999999999999</v>
      </c>
      <c r="EQ23" s="114">
        <v>0.49</v>
      </c>
      <c r="ER23" s="114">
        <v>4.5999999999999999E-2</v>
      </c>
      <c r="ES23" s="114">
        <v>1.2999999999999999E-2</v>
      </c>
      <c r="ET23" s="114"/>
      <c r="EU23" s="149"/>
      <c r="EV23" s="114">
        <v>0.93100000000000005</v>
      </c>
      <c r="EW23" s="114"/>
      <c r="EX23" s="114"/>
      <c r="EY23" s="114">
        <v>0.91400000000000003</v>
      </c>
      <c r="EZ23" s="148"/>
      <c r="FA23" s="148"/>
      <c r="FB23" s="114"/>
    </row>
    <row r="24" spans="1:158">
      <c r="A24" s="7" t="s">
        <v>63</v>
      </c>
      <c r="B24" s="114">
        <v>0.92900000000000005</v>
      </c>
      <c r="C24" s="114">
        <v>2.4910000000000001</v>
      </c>
      <c r="D24" s="114">
        <v>1.198</v>
      </c>
      <c r="E24" s="114">
        <v>2.5999999999999999E-2</v>
      </c>
      <c r="F24" s="114">
        <v>0.29299999999999998</v>
      </c>
      <c r="G24" s="114">
        <v>2.645</v>
      </c>
      <c r="H24" s="114">
        <v>1.534</v>
      </c>
      <c r="I24" s="114">
        <v>2.056</v>
      </c>
      <c r="J24" s="114">
        <v>1.93</v>
      </c>
      <c r="K24" s="114">
        <v>1.091</v>
      </c>
      <c r="L24" s="114">
        <v>0.53400000000000003</v>
      </c>
      <c r="M24" s="114">
        <v>5.4260000000000002</v>
      </c>
      <c r="N24" s="114">
        <v>4.2130000000000001</v>
      </c>
      <c r="O24" s="114">
        <v>1.421</v>
      </c>
      <c r="P24" s="114">
        <v>1.278</v>
      </c>
      <c r="Q24" s="114">
        <v>1.597</v>
      </c>
      <c r="R24" s="114">
        <v>4.3330000000000002</v>
      </c>
      <c r="S24" s="114">
        <v>1.3440000000000001</v>
      </c>
      <c r="T24" s="114">
        <v>1.133</v>
      </c>
      <c r="U24" s="114">
        <v>2.0059999999999998</v>
      </c>
      <c r="V24" s="114">
        <v>4.2000000000000003E-2</v>
      </c>
      <c r="W24" s="114">
        <v>4.9000000000000002E-2</v>
      </c>
      <c r="X24" s="114">
        <v>0.10299999999999999</v>
      </c>
      <c r="Y24" s="114">
        <v>7.4999999999999997E-2</v>
      </c>
      <c r="Z24" s="114">
        <v>9.7000000000000003E-2</v>
      </c>
      <c r="AA24" s="114">
        <v>9.5000000000000001E-2</v>
      </c>
      <c r="AB24" s="114">
        <v>0.08</v>
      </c>
      <c r="AC24" s="114">
        <v>0.32500000000000001</v>
      </c>
      <c r="AD24" s="114">
        <v>0.13600000000000001</v>
      </c>
      <c r="AE24" s="114">
        <v>0.54600000000000004</v>
      </c>
      <c r="AF24" s="114">
        <v>13.430999999999999</v>
      </c>
      <c r="AG24" s="114">
        <v>6.4000000000000001E-2</v>
      </c>
      <c r="AH24" s="114">
        <v>3.6999999999999998E-2</v>
      </c>
      <c r="AI24" s="114">
        <v>2.5000000000000001E-2</v>
      </c>
      <c r="AJ24" s="114">
        <v>0.193</v>
      </c>
      <c r="AK24" s="114">
        <v>9.1999999999999998E-2</v>
      </c>
      <c r="AL24" s="114">
        <v>0</v>
      </c>
      <c r="AM24" s="114">
        <v>7.1999999999999995E-2</v>
      </c>
      <c r="AN24" s="114">
        <v>0.219</v>
      </c>
      <c r="AO24" s="114">
        <v>1.248</v>
      </c>
      <c r="AP24" s="114">
        <v>1.5189999999999999</v>
      </c>
      <c r="AQ24" s="114">
        <v>0.61099999999999999</v>
      </c>
      <c r="AR24" s="114">
        <v>0.72399999999999998</v>
      </c>
      <c r="AS24" s="114">
        <v>2.8000000000000001E-2</v>
      </c>
      <c r="AT24" s="114">
        <v>5.7000000000000002E-2</v>
      </c>
      <c r="AU24" s="114">
        <v>3.3010000000000002</v>
      </c>
      <c r="AV24" s="114">
        <v>3.9E-2</v>
      </c>
      <c r="AW24" s="114">
        <v>0.25700000000000001</v>
      </c>
      <c r="AX24" s="114">
        <v>0.307</v>
      </c>
      <c r="AY24" s="114">
        <v>0.111</v>
      </c>
      <c r="AZ24" s="114">
        <v>0.13800000000000001</v>
      </c>
      <c r="BA24" s="114">
        <v>9.2999999999999999E-2</v>
      </c>
      <c r="BB24" s="114">
        <v>9.4E-2</v>
      </c>
      <c r="BC24" s="114">
        <v>0.97099999999999997</v>
      </c>
      <c r="BD24" s="114">
        <v>0.84399999999999997</v>
      </c>
      <c r="BE24" s="114">
        <v>0.379</v>
      </c>
      <c r="BF24" s="114">
        <v>0.33800000000000002</v>
      </c>
      <c r="BG24" s="114">
        <v>0.192</v>
      </c>
      <c r="BH24" s="114">
        <v>0.92400000000000004</v>
      </c>
      <c r="BI24" s="114">
        <v>0.61099999999999999</v>
      </c>
      <c r="BJ24" s="114">
        <v>0.22700000000000001</v>
      </c>
      <c r="BK24" s="114">
        <v>0.45700000000000002</v>
      </c>
      <c r="BL24" s="114">
        <v>1.2250000000000001</v>
      </c>
      <c r="BM24" s="114">
        <v>1.466</v>
      </c>
      <c r="BN24" s="114">
        <v>1.8480000000000001</v>
      </c>
      <c r="BO24" s="114">
        <v>0.11799999999999999</v>
      </c>
      <c r="BP24" s="114">
        <v>1.143</v>
      </c>
      <c r="BQ24" s="114">
        <v>2.7149999999999999</v>
      </c>
      <c r="BR24" s="114">
        <v>3.57</v>
      </c>
      <c r="BS24" s="114">
        <v>1.8420000000000001</v>
      </c>
      <c r="BT24" s="114">
        <v>0.28699999999999998</v>
      </c>
      <c r="BU24" s="114">
        <v>1.508</v>
      </c>
      <c r="BV24" s="114">
        <v>0.78900000000000003</v>
      </c>
      <c r="BW24" s="114">
        <v>0.56100000000000005</v>
      </c>
      <c r="BX24" s="114">
        <v>0.30099999999999999</v>
      </c>
      <c r="BY24" s="114">
        <v>1.1839999999999999</v>
      </c>
      <c r="BZ24" s="114">
        <v>2.1179999999999999</v>
      </c>
      <c r="CA24" s="114">
        <v>1.6779999999999999</v>
      </c>
      <c r="CB24" s="114">
        <v>0.56499999999999995</v>
      </c>
      <c r="CC24" s="114">
        <v>0.755</v>
      </c>
      <c r="CD24" s="114">
        <v>1.264</v>
      </c>
      <c r="CE24" s="114">
        <v>0.80900000000000005</v>
      </c>
      <c r="CF24" s="114">
        <v>1.0680000000000001</v>
      </c>
      <c r="CG24" s="114">
        <v>3.512</v>
      </c>
      <c r="CH24" s="114">
        <v>2.379</v>
      </c>
      <c r="CI24" s="114">
        <v>0.75600000000000001</v>
      </c>
      <c r="CJ24" s="114">
        <v>2.1179999999999999</v>
      </c>
      <c r="CK24" s="114">
        <v>0.45800000000000002</v>
      </c>
      <c r="CL24" s="114">
        <v>0.58299999999999996</v>
      </c>
      <c r="CM24" s="114">
        <v>1.123</v>
      </c>
      <c r="CN24" s="114">
        <v>1.2150000000000001</v>
      </c>
      <c r="CO24" s="114">
        <v>1.3879999999999999</v>
      </c>
      <c r="CP24" s="114">
        <v>0.78</v>
      </c>
      <c r="CQ24" s="114">
        <v>0.85199999999999998</v>
      </c>
      <c r="CR24" s="114">
        <v>1.734</v>
      </c>
      <c r="CS24" s="114">
        <v>0.74399999999999999</v>
      </c>
      <c r="CT24" s="114">
        <v>0.44400000000000001</v>
      </c>
      <c r="CU24" s="114">
        <v>3.2519999999999998</v>
      </c>
      <c r="CV24" s="114">
        <v>0.79</v>
      </c>
      <c r="CW24" s="114">
        <v>2.5339999999999998</v>
      </c>
      <c r="CX24" s="114">
        <v>1.26</v>
      </c>
      <c r="CY24" s="114">
        <v>0.65</v>
      </c>
      <c r="CZ24" s="114">
        <v>0.253</v>
      </c>
      <c r="DA24" s="114">
        <v>0.25</v>
      </c>
      <c r="DB24" s="114">
        <v>2.589</v>
      </c>
      <c r="DC24" s="114">
        <v>1.5429999999999999</v>
      </c>
      <c r="DD24" s="114">
        <v>1.6759999999999999</v>
      </c>
      <c r="DE24" s="114">
        <v>2.0950000000000002</v>
      </c>
      <c r="DF24" s="114">
        <v>2.113</v>
      </c>
      <c r="DG24" s="114">
        <v>0.62</v>
      </c>
      <c r="DH24" s="114">
        <v>1.831</v>
      </c>
      <c r="DI24" s="114">
        <v>7.0000000000000007E-2</v>
      </c>
      <c r="DJ24" s="114">
        <v>1.2949999999999999</v>
      </c>
      <c r="DK24" s="114">
        <v>0.996</v>
      </c>
      <c r="DL24" s="114">
        <v>0.111</v>
      </c>
      <c r="DM24" s="114">
        <v>0.92500000000000004</v>
      </c>
      <c r="DN24" s="114">
        <v>1.002</v>
      </c>
      <c r="DO24" s="114">
        <v>5.0999999999999997E-2</v>
      </c>
      <c r="DP24" s="114">
        <v>0.217</v>
      </c>
      <c r="DQ24" s="114">
        <v>4.8760000000000003</v>
      </c>
      <c r="DR24" s="114">
        <v>2.16</v>
      </c>
      <c r="DS24" s="114">
        <v>1.819</v>
      </c>
      <c r="DT24" s="114">
        <v>1.468</v>
      </c>
      <c r="DU24" s="114">
        <v>1.6220000000000001</v>
      </c>
      <c r="DV24" s="114">
        <v>0</v>
      </c>
      <c r="DW24" s="114">
        <v>2.6309999999999998</v>
      </c>
      <c r="DX24" s="114">
        <v>0.94199999999999995</v>
      </c>
      <c r="DY24" s="114">
        <v>1.3240000000000001</v>
      </c>
      <c r="DZ24" s="114">
        <v>1.504</v>
      </c>
      <c r="EA24" s="114">
        <v>0</v>
      </c>
      <c r="EB24" s="114">
        <v>0.186</v>
      </c>
      <c r="EC24" s="114">
        <v>0.26300000000000001</v>
      </c>
      <c r="ED24" s="114">
        <v>3.9060000000000001</v>
      </c>
      <c r="EE24" s="114">
        <v>4.1989999999999998</v>
      </c>
      <c r="EF24" s="114">
        <v>0.08</v>
      </c>
      <c r="EG24" s="114">
        <v>0.23899999999999999</v>
      </c>
      <c r="EH24" s="114">
        <v>0.67800000000000005</v>
      </c>
      <c r="EI24" s="114">
        <v>0.57499999999999996</v>
      </c>
      <c r="EJ24" s="114">
        <v>0</v>
      </c>
      <c r="EK24" s="114">
        <v>0.93100000000000005</v>
      </c>
      <c r="EL24" s="114">
        <v>0</v>
      </c>
      <c r="EM24" s="114">
        <v>0.50900000000000001</v>
      </c>
      <c r="EN24" s="114">
        <v>2.2669999999999999</v>
      </c>
      <c r="EO24" s="114">
        <v>2.56</v>
      </c>
      <c r="EP24" s="114">
        <v>0.11799999999999999</v>
      </c>
      <c r="EQ24" s="114">
        <v>0.48</v>
      </c>
      <c r="ER24" s="114">
        <v>3.5000000000000003E-2</v>
      </c>
      <c r="ES24" s="114">
        <v>1.4E-2</v>
      </c>
      <c r="ET24" s="114"/>
      <c r="EU24" s="149"/>
      <c r="EV24" s="114">
        <v>0.83</v>
      </c>
      <c r="EW24" s="114"/>
      <c r="EX24" s="114"/>
      <c r="EY24" s="114">
        <v>0.90200000000000002</v>
      </c>
      <c r="EZ24" s="148"/>
      <c r="FA24" s="148"/>
      <c r="FB24" s="114"/>
    </row>
    <row r="25" spans="1:158">
      <c r="A25" s="7" t="s">
        <v>66</v>
      </c>
      <c r="B25" s="114">
        <v>0.88500000000000001</v>
      </c>
      <c r="C25" s="114">
        <v>2.35</v>
      </c>
      <c r="D25" s="114">
        <v>1.167</v>
      </c>
      <c r="E25" s="114">
        <v>2.4E-2</v>
      </c>
      <c r="F25" s="114">
        <v>0.29299999999999998</v>
      </c>
      <c r="G25" s="114">
        <v>2.6040000000000001</v>
      </c>
      <c r="H25" s="114">
        <v>1.486</v>
      </c>
      <c r="I25" s="114">
        <v>1.9790000000000001</v>
      </c>
      <c r="J25" s="114">
        <v>1.8360000000000001</v>
      </c>
      <c r="K25" s="114">
        <v>1.056</v>
      </c>
      <c r="L25" s="114">
        <v>0.50900000000000001</v>
      </c>
      <c r="M25" s="114">
        <v>5.0659999999999998</v>
      </c>
      <c r="N25" s="114">
        <v>3.9889999999999999</v>
      </c>
      <c r="O25" s="114">
        <v>1.3120000000000001</v>
      </c>
      <c r="P25" s="114">
        <v>1.2110000000000001</v>
      </c>
      <c r="Q25" s="114">
        <v>1.3859999999999999</v>
      </c>
      <c r="R25" s="114">
        <v>4.109</v>
      </c>
      <c r="S25" s="114">
        <v>1.29</v>
      </c>
      <c r="T25" s="114">
        <v>1.117</v>
      </c>
      <c r="U25" s="114">
        <v>1.901</v>
      </c>
      <c r="V25" s="114">
        <v>3.4000000000000002E-2</v>
      </c>
      <c r="W25" s="114">
        <v>5.5E-2</v>
      </c>
      <c r="X25" s="114">
        <v>0.10199999999999999</v>
      </c>
      <c r="Y25" s="114">
        <v>7.0000000000000007E-2</v>
      </c>
      <c r="Z25" s="114">
        <v>8.8999999999999996E-2</v>
      </c>
      <c r="AA25" s="114">
        <v>0.09</v>
      </c>
      <c r="AB25" s="114">
        <v>7.8E-2</v>
      </c>
      <c r="AC25" s="114">
        <v>0.33600000000000002</v>
      </c>
      <c r="AD25" s="114">
        <v>0.13900000000000001</v>
      </c>
      <c r="AE25" s="114">
        <v>0.52800000000000002</v>
      </c>
      <c r="AF25" s="114">
        <v>12.801</v>
      </c>
      <c r="AG25" s="114">
        <v>6.2E-2</v>
      </c>
      <c r="AH25" s="114">
        <v>3.5000000000000003E-2</v>
      </c>
      <c r="AI25" s="114">
        <v>2.4E-2</v>
      </c>
      <c r="AJ25" s="114">
        <v>0.189</v>
      </c>
      <c r="AK25" s="114">
        <v>8.5999999999999993E-2</v>
      </c>
      <c r="AL25" s="114">
        <v>0</v>
      </c>
      <c r="AM25" s="114">
        <v>6.5000000000000002E-2</v>
      </c>
      <c r="AN25" s="114">
        <v>0.21299999999999999</v>
      </c>
      <c r="AO25" s="114">
        <v>1.2010000000000001</v>
      </c>
      <c r="AP25" s="114">
        <v>1.3640000000000001</v>
      </c>
      <c r="AQ25" s="114">
        <v>0.61799999999999999</v>
      </c>
      <c r="AR25" s="114">
        <v>0.71</v>
      </c>
      <c r="AS25" s="114">
        <v>2.5000000000000001E-2</v>
      </c>
      <c r="AT25" s="114">
        <v>5.7000000000000002E-2</v>
      </c>
      <c r="AU25" s="114">
        <v>3.2090000000000001</v>
      </c>
      <c r="AV25" s="114">
        <v>3.6999999999999998E-2</v>
      </c>
      <c r="AW25" s="114">
        <v>0.221</v>
      </c>
      <c r="AX25" s="114">
        <v>0.29899999999999999</v>
      </c>
      <c r="AY25" s="114">
        <v>0.1</v>
      </c>
      <c r="AZ25" s="114">
        <v>0.122</v>
      </c>
      <c r="BA25" s="114">
        <v>8.1000000000000003E-2</v>
      </c>
      <c r="BB25" s="114">
        <v>9.1999999999999998E-2</v>
      </c>
      <c r="BC25" s="114">
        <v>0.90800000000000003</v>
      </c>
      <c r="BD25" s="114">
        <v>0.81899999999999995</v>
      </c>
      <c r="BE25" s="114">
        <v>0.36699999999999999</v>
      </c>
      <c r="BF25" s="114">
        <v>0.33600000000000002</v>
      </c>
      <c r="BG25" s="114">
        <v>0.17100000000000001</v>
      </c>
      <c r="BH25" s="114">
        <v>0.89100000000000001</v>
      </c>
      <c r="BI25" s="114">
        <v>0.60299999999999998</v>
      </c>
      <c r="BJ25" s="114">
        <v>0.20300000000000001</v>
      </c>
      <c r="BK25" s="114">
        <v>0.40200000000000002</v>
      </c>
      <c r="BL25" s="114">
        <v>1.3120000000000001</v>
      </c>
      <c r="BM25" s="114">
        <v>1.4430000000000001</v>
      </c>
      <c r="BN25" s="114">
        <v>1.752</v>
      </c>
      <c r="BO25" s="114">
        <v>0.11700000000000001</v>
      </c>
      <c r="BP25" s="114">
        <v>1.0069999999999999</v>
      </c>
      <c r="BQ25" s="114">
        <v>2.585</v>
      </c>
      <c r="BR25" s="114">
        <v>3.2959999999999998</v>
      </c>
      <c r="BS25" s="114">
        <v>1.5469999999999999</v>
      </c>
      <c r="BT25" s="114">
        <v>0.27100000000000002</v>
      </c>
      <c r="BU25" s="114">
        <v>1.347</v>
      </c>
      <c r="BV25" s="114">
        <v>0.74</v>
      </c>
      <c r="BW25" s="114">
        <v>0.56100000000000005</v>
      </c>
      <c r="BX25" s="114">
        <v>0.27</v>
      </c>
      <c r="BY25" s="114">
        <v>1.107</v>
      </c>
      <c r="BZ25" s="114">
        <v>2.0150000000000001</v>
      </c>
      <c r="CA25" s="114">
        <v>1.5780000000000001</v>
      </c>
      <c r="CB25" s="114">
        <v>0.53700000000000003</v>
      </c>
      <c r="CC25" s="114">
        <v>0.73199999999999998</v>
      </c>
      <c r="CD25" s="114">
        <v>1.2589999999999999</v>
      </c>
      <c r="CE25" s="114">
        <v>0.74399999999999999</v>
      </c>
      <c r="CF25" s="114">
        <v>0.98699999999999999</v>
      </c>
      <c r="CG25" s="114">
        <v>3.3140000000000001</v>
      </c>
      <c r="CH25" s="114">
        <v>2.2690000000000001</v>
      </c>
      <c r="CI25" s="114">
        <v>0.69599999999999995</v>
      </c>
      <c r="CJ25" s="114">
        <v>1.9990000000000001</v>
      </c>
      <c r="CK25" s="114">
        <v>0.41599999999999998</v>
      </c>
      <c r="CL25" s="114">
        <v>0.53500000000000003</v>
      </c>
      <c r="CM25" s="114">
        <v>1.0660000000000001</v>
      </c>
      <c r="CN25" s="114">
        <v>1.04</v>
      </c>
      <c r="CO25" s="114">
        <v>1.266</v>
      </c>
      <c r="CP25" s="114">
        <v>0.74199999999999999</v>
      </c>
      <c r="CQ25" s="114">
        <v>0.82699999999999996</v>
      </c>
      <c r="CR25" s="114">
        <v>1.619</v>
      </c>
      <c r="CS25" s="114">
        <v>0.71399999999999997</v>
      </c>
      <c r="CT25" s="114">
        <v>0.41199999999999998</v>
      </c>
      <c r="CU25" s="114">
        <v>3.0619999999999998</v>
      </c>
      <c r="CV25" s="114">
        <v>0.73499999999999999</v>
      </c>
      <c r="CW25" s="114">
        <v>2.3679999999999999</v>
      </c>
      <c r="CX25" s="114">
        <v>1.1870000000000001</v>
      </c>
      <c r="CY25" s="114">
        <v>0.63200000000000001</v>
      </c>
      <c r="CZ25" s="114">
        <v>0.252</v>
      </c>
      <c r="DA25" s="114">
        <v>0.249</v>
      </c>
      <c r="DB25" s="114">
        <v>2.3610000000000002</v>
      </c>
      <c r="DC25" s="114">
        <v>1.411</v>
      </c>
      <c r="DD25" s="114">
        <v>1.554</v>
      </c>
      <c r="DE25" s="114">
        <v>1.97</v>
      </c>
      <c r="DF25" s="114">
        <v>2.0310000000000001</v>
      </c>
      <c r="DG25" s="114">
        <v>0.61699999999999999</v>
      </c>
      <c r="DH25" s="114">
        <v>1.7589999999999999</v>
      </c>
      <c r="DI25" s="114">
        <v>6.9000000000000006E-2</v>
      </c>
      <c r="DJ25" s="114">
        <v>1.226</v>
      </c>
      <c r="DK25" s="114">
        <v>0.93300000000000005</v>
      </c>
      <c r="DL25" s="114">
        <v>0.107</v>
      </c>
      <c r="DM25" s="114">
        <v>0.93300000000000005</v>
      </c>
      <c r="DN25" s="114">
        <v>0.97799999999999998</v>
      </c>
      <c r="DO25" s="114">
        <v>0.05</v>
      </c>
      <c r="DP25" s="114">
        <v>0.218</v>
      </c>
      <c r="DQ25" s="114">
        <v>4.5910000000000002</v>
      </c>
      <c r="DR25" s="114">
        <v>2.0640000000000001</v>
      </c>
      <c r="DS25" s="114">
        <v>1.7190000000000001</v>
      </c>
      <c r="DT25" s="114">
        <v>1.3680000000000001</v>
      </c>
      <c r="DU25" s="114">
        <v>1.6379999999999999</v>
      </c>
      <c r="DV25" s="114">
        <v>0</v>
      </c>
      <c r="DW25" s="114">
        <v>2.5169999999999999</v>
      </c>
      <c r="DX25" s="114">
        <v>0.91100000000000003</v>
      </c>
      <c r="DY25" s="114">
        <v>1.2370000000000001</v>
      </c>
      <c r="DZ25" s="114">
        <v>1.3560000000000001</v>
      </c>
      <c r="EA25" s="114">
        <v>0</v>
      </c>
      <c r="EB25" s="114">
        <v>0.17899999999999999</v>
      </c>
      <c r="EC25" s="114">
        <v>0.246</v>
      </c>
      <c r="ED25" s="114">
        <v>3.7480000000000002</v>
      </c>
      <c r="EE25" s="114">
        <v>3.887</v>
      </c>
      <c r="EF25" s="114">
        <v>7.2999999999999995E-2</v>
      </c>
      <c r="EG25" s="114">
        <v>0.224</v>
      </c>
      <c r="EH25" s="114">
        <v>0.64500000000000002</v>
      </c>
      <c r="EI25" s="114">
        <v>0.53400000000000003</v>
      </c>
      <c r="EJ25" s="114">
        <v>0</v>
      </c>
      <c r="EK25" s="114">
        <v>0.86</v>
      </c>
      <c r="EL25" s="114">
        <v>0</v>
      </c>
      <c r="EM25" s="114">
        <v>0.50900000000000001</v>
      </c>
      <c r="EN25" s="114">
        <v>2.1240000000000001</v>
      </c>
      <c r="EO25" s="114">
        <v>2.4569999999999999</v>
      </c>
      <c r="EP25" s="114">
        <v>0.1</v>
      </c>
      <c r="EQ25" s="114">
        <v>0.44600000000000001</v>
      </c>
      <c r="ER25" s="114">
        <v>3.5999999999999997E-2</v>
      </c>
      <c r="ES25" s="114">
        <v>1.4E-2</v>
      </c>
      <c r="ET25" s="114"/>
      <c r="EU25" s="149"/>
      <c r="EV25" s="114">
        <v>0.88700000000000001</v>
      </c>
      <c r="EW25" s="114"/>
      <c r="EX25" s="114"/>
      <c r="EY25" s="114">
        <v>0.85199999999999998</v>
      </c>
      <c r="EZ25" s="148"/>
      <c r="FA25" s="148"/>
      <c r="FB25" s="114"/>
    </row>
    <row r="26" spans="1:158">
      <c r="A26" s="7" t="s">
        <v>69</v>
      </c>
      <c r="B26" s="114">
        <v>0.78600000000000003</v>
      </c>
      <c r="C26" s="114">
        <v>2.0760000000000001</v>
      </c>
      <c r="D26" s="114">
        <v>1.177</v>
      </c>
      <c r="E26" s="114">
        <v>2.1999999999999999E-2</v>
      </c>
      <c r="F26" s="114">
        <v>0.29199999999999998</v>
      </c>
      <c r="G26" s="114">
        <v>2.4780000000000002</v>
      </c>
      <c r="H26" s="114">
        <v>1.4039999999999999</v>
      </c>
      <c r="I26" s="114">
        <v>1.722</v>
      </c>
      <c r="J26" s="114">
        <v>1.631</v>
      </c>
      <c r="K26" s="114">
        <v>0.91200000000000003</v>
      </c>
      <c r="L26" s="114">
        <v>0.45900000000000002</v>
      </c>
      <c r="M26" s="114">
        <v>4.4740000000000002</v>
      </c>
      <c r="N26" s="114">
        <v>3.4980000000000002</v>
      </c>
      <c r="O26" s="114">
        <v>1.177</v>
      </c>
      <c r="P26" s="114">
        <v>1.077</v>
      </c>
      <c r="Q26" s="114">
        <v>1.218</v>
      </c>
      <c r="R26" s="114">
        <v>3.6880000000000002</v>
      </c>
      <c r="S26" s="114">
        <v>1.1819999999999999</v>
      </c>
      <c r="T26" s="114">
        <v>1.107</v>
      </c>
      <c r="U26" s="114">
        <v>1.748</v>
      </c>
      <c r="V26" s="114">
        <v>3.5000000000000003E-2</v>
      </c>
      <c r="W26" s="114">
        <v>4.9000000000000002E-2</v>
      </c>
      <c r="X26" s="114">
        <v>0.09</v>
      </c>
      <c r="Y26" s="114">
        <v>6.6000000000000003E-2</v>
      </c>
      <c r="Z26" s="114">
        <v>8.1000000000000003E-2</v>
      </c>
      <c r="AA26" s="114">
        <v>8.4000000000000005E-2</v>
      </c>
      <c r="AB26" s="114">
        <v>7.2999999999999995E-2</v>
      </c>
      <c r="AC26" s="114">
        <v>0.309</v>
      </c>
      <c r="AD26" s="114">
        <v>0.124</v>
      </c>
      <c r="AE26" s="114">
        <v>0.46500000000000002</v>
      </c>
      <c r="AF26" s="114">
        <v>11.319000000000001</v>
      </c>
      <c r="AG26" s="114">
        <v>5.8000000000000003E-2</v>
      </c>
      <c r="AH26" s="114">
        <v>3.5999999999999997E-2</v>
      </c>
      <c r="AI26" s="114">
        <v>1.9E-2</v>
      </c>
      <c r="AJ26" s="114">
        <v>0.17499999999999999</v>
      </c>
      <c r="AK26" s="114">
        <v>7.6999999999999999E-2</v>
      </c>
      <c r="AL26" s="114">
        <v>0</v>
      </c>
      <c r="AM26" s="114">
        <v>6.3E-2</v>
      </c>
      <c r="AN26" s="114">
        <v>0.185</v>
      </c>
      <c r="AO26" s="114">
        <v>1.139</v>
      </c>
      <c r="AP26" s="114">
        <v>1.2669999999999999</v>
      </c>
      <c r="AQ26" s="114">
        <v>0.65200000000000002</v>
      </c>
      <c r="AR26" s="114">
        <v>0.372</v>
      </c>
      <c r="AS26" s="114">
        <v>1.9E-2</v>
      </c>
      <c r="AT26" s="114">
        <v>5.5E-2</v>
      </c>
      <c r="AU26" s="114">
        <v>2.996</v>
      </c>
      <c r="AV26" s="114">
        <v>3.5000000000000003E-2</v>
      </c>
      <c r="AW26" s="114">
        <v>0.221</v>
      </c>
      <c r="AX26" s="114">
        <v>0.28799999999999998</v>
      </c>
      <c r="AY26" s="114">
        <v>8.4000000000000005E-2</v>
      </c>
      <c r="AZ26" s="114">
        <v>0.104</v>
      </c>
      <c r="BA26" s="114">
        <v>6.9000000000000006E-2</v>
      </c>
      <c r="BB26" s="114">
        <v>8.8999999999999996E-2</v>
      </c>
      <c r="BC26" s="114">
        <v>0.85</v>
      </c>
      <c r="BD26" s="114">
        <v>0.754</v>
      </c>
      <c r="BE26" s="114">
        <v>0.34300000000000003</v>
      </c>
      <c r="BF26" s="114">
        <v>0.31900000000000001</v>
      </c>
      <c r="BG26" s="114">
        <v>0.16600000000000001</v>
      </c>
      <c r="BH26" s="114">
        <v>0.86099999999999999</v>
      </c>
      <c r="BI26" s="114">
        <v>0.59899999999999998</v>
      </c>
      <c r="BJ26" s="114">
        <v>0.19700000000000001</v>
      </c>
      <c r="BK26" s="114">
        <v>0.34799999999999998</v>
      </c>
      <c r="BL26" s="114">
        <v>1.1399999999999999</v>
      </c>
      <c r="BM26" s="114">
        <v>1.349</v>
      </c>
      <c r="BN26" s="114">
        <v>1.5629999999999999</v>
      </c>
      <c r="BO26" s="114">
        <v>0.11600000000000001</v>
      </c>
      <c r="BP26" s="114">
        <v>0.92100000000000004</v>
      </c>
      <c r="BQ26" s="114">
        <v>2.2349999999999999</v>
      </c>
      <c r="BR26" s="114">
        <v>3.12</v>
      </c>
      <c r="BS26" s="114">
        <v>1.631</v>
      </c>
      <c r="BT26" s="114">
        <v>0.24299999999999999</v>
      </c>
      <c r="BU26" s="114">
        <v>1.1890000000000001</v>
      </c>
      <c r="BV26" s="114">
        <v>0.69199999999999995</v>
      </c>
      <c r="BW26" s="114">
        <v>0.56100000000000005</v>
      </c>
      <c r="BX26" s="114">
        <v>0.245</v>
      </c>
      <c r="BY26" s="114">
        <v>0.99</v>
      </c>
      <c r="BZ26" s="114">
        <v>1.8120000000000001</v>
      </c>
      <c r="CA26" s="114">
        <v>1.3919999999999999</v>
      </c>
      <c r="CB26" s="114">
        <v>0.46800000000000003</v>
      </c>
      <c r="CC26" s="114">
        <v>0.64700000000000002</v>
      </c>
      <c r="CD26" s="114">
        <v>1.17</v>
      </c>
      <c r="CE26" s="114">
        <v>0.65800000000000003</v>
      </c>
      <c r="CF26" s="114">
        <v>0.90600000000000003</v>
      </c>
      <c r="CG26" s="114">
        <v>2.9169999999999998</v>
      </c>
      <c r="CH26" s="114">
        <v>2.085</v>
      </c>
      <c r="CI26" s="114">
        <v>0.61799999999999999</v>
      </c>
      <c r="CJ26" s="114">
        <v>1.9119999999999999</v>
      </c>
      <c r="CK26" s="114">
        <v>0.378</v>
      </c>
      <c r="CL26" s="114">
        <v>0.48199999999999998</v>
      </c>
      <c r="CM26" s="114">
        <v>0.97399999999999998</v>
      </c>
      <c r="CN26" s="114">
        <v>0.97099999999999997</v>
      </c>
      <c r="CO26" s="114">
        <v>1.1859999999999999</v>
      </c>
      <c r="CP26" s="114">
        <v>0.67400000000000004</v>
      </c>
      <c r="CQ26" s="114">
        <v>0.74</v>
      </c>
      <c r="CR26" s="114">
        <v>1.448</v>
      </c>
      <c r="CS26" s="114">
        <v>0.63400000000000001</v>
      </c>
      <c r="CT26" s="114">
        <v>0.38400000000000001</v>
      </c>
      <c r="CU26" s="114">
        <v>2.8839999999999999</v>
      </c>
      <c r="CV26" s="114">
        <v>0.68500000000000005</v>
      </c>
      <c r="CW26" s="114">
        <v>2.11</v>
      </c>
      <c r="CX26" s="114">
        <v>1.0569999999999999</v>
      </c>
      <c r="CY26" s="114">
        <v>0.56899999999999995</v>
      </c>
      <c r="CZ26" s="114">
        <v>0.253</v>
      </c>
      <c r="DA26" s="114">
        <v>0.249</v>
      </c>
      <c r="DB26" s="114">
        <v>2.1539999999999999</v>
      </c>
      <c r="DC26" s="114">
        <v>1.2589999999999999</v>
      </c>
      <c r="DD26" s="114">
        <v>1.399</v>
      </c>
      <c r="DE26" s="114">
        <v>1.724</v>
      </c>
      <c r="DF26" s="114">
        <v>1.839</v>
      </c>
      <c r="DG26" s="114">
        <v>0.58899999999999997</v>
      </c>
      <c r="DH26" s="114">
        <v>1.593</v>
      </c>
      <c r="DI26" s="114">
        <v>6.4000000000000001E-2</v>
      </c>
      <c r="DJ26" s="114">
        <v>1.054</v>
      </c>
      <c r="DK26" s="114">
        <v>0.80800000000000005</v>
      </c>
      <c r="DL26" s="114">
        <v>9.9000000000000005E-2</v>
      </c>
      <c r="DM26" s="114">
        <v>0.84899999999999998</v>
      </c>
      <c r="DN26" s="114">
        <v>0.93600000000000005</v>
      </c>
      <c r="DO26" s="114">
        <v>4.9000000000000002E-2</v>
      </c>
      <c r="DP26" s="114">
        <v>0.215</v>
      </c>
      <c r="DQ26" s="114">
        <v>4.1589999999999998</v>
      </c>
      <c r="DR26" s="114">
        <v>1.881</v>
      </c>
      <c r="DS26" s="114">
        <v>1.5660000000000001</v>
      </c>
      <c r="DT26" s="114">
        <v>1.2290000000000001</v>
      </c>
      <c r="DU26" s="114">
        <v>1.5960000000000001</v>
      </c>
      <c r="DV26" s="114">
        <v>0</v>
      </c>
      <c r="DW26" s="114">
        <v>2.266</v>
      </c>
      <c r="DX26" s="114">
        <v>0.92</v>
      </c>
      <c r="DY26" s="114">
        <v>1.0760000000000001</v>
      </c>
      <c r="DZ26" s="114">
        <v>1.232</v>
      </c>
      <c r="EA26" s="114">
        <v>0</v>
      </c>
      <c r="EB26" s="114">
        <v>0.14299999999999999</v>
      </c>
      <c r="EC26" s="114">
        <v>0.219</v>
      </c>
      <c r="ED26" s="114">
        <v>3.4870000000000001</v>
      </c>
      <c r="EE26" s="114">
        <v>3.39</v>
      </c>
      <c r="EF26" s="114">
        <v>6.8000000000000005E-2</v>
      </c>
      <c r="EG26" s="114">
        <v>0.193</v>
      </c>
      <c r="EH26" s="114">
        <v>0.58399999999999996</v>
      </c>
      <c r="EI26" s="114">
        <v>0.46700000000000003</v>
      </c>
      <c r="EJ26" s="114">
        <v>0</v>
      </c>
      <c r="EK26" s="114">
        <v>0.77500000000000002</v>
      </c>
      <c r="EL26" s="114">
        <v>0</v>
      </c>
      <c r="EM26" s="114">
        <v>0.50800000000000001</v>
      </c>
      <c r="EN26" s="114">
        <v>1.8660000000000001</v>
      </c>
      <c r="EO26" s="114">
        <v>2.2679999999999998</v>
      </c>
      <c r="EP26" s="114">
        <v>8.2000000000000003E-2</v>
      </c>
      <c r="EQ26" s="114">
        <v>0.39500000000000002</v>
      </c>
      <c r="ER26" s="114">
        <v>3.5999999999999997E-2</v>
      </c>
      <c r="ES26" s="114">
        <v>1.2999999999999999E-2</v>
      </c>
      <c r="ET26" s="114"/>
      <c r="EU26" s="149"/>
      <c r="EV26" s="114">
        <v>0.746</v>
      </c>
      <c r="EW26" s="114"/>
      <c r="EX26" s="114"/>
      <c r="EY26" s="114">
        <v>0.72599999999999998</v>
      </c>
      <c r="EZ26" s="148"/>
      <c r="FA26" s="148"/>
      <c r="FB26" s="114"/>
    </row>
    <row r="27" spans="1:158">
      <c r="A27" s="7" t="s">
        <v>72</v>
      </c>
      <c r="B27" s="114">
        <v>0.71599999999999997</v>
      </c>
      <c r="C27" s="114">
        <v>1.8580000000000001</v>
      </c>
      <c r="D27" s="114">
        <v>1.1040000000000001</v>
      </c>
      <c r="E27" s="114">
        <v>2.1999999999999999E-2</v>
      </c>
      <c r="F27" s="114">
        <v>0.29199999999999998</v>
      </c>
      <c r="G27" s="114">
        <v>2.3330000000000002</v>
      </c>
      <c r="H27" s="114">
        <v>1.333</v>
      </c>
      <c r="I27" s="114">
        <v>1.514</v>
      </c>
      <c r="J27" s="114">
        <v>1.452</v>
      </c>
      <c r="K27" s="114">
        <v>0.79400000000000004</v>
      </c>
      <c r="L27" s="114">
        <v>0.40799999999999997</v>
      </c>
      <c r="M27" s="114">
        <v>3.851</v>
      </c>
      <c r="N27" s="114">
        <v>3.0910000000000002</v>
      </c>
      <c r="O27" s="114">
        <v>1.024</v>
      </c>
      <c r="P27" s="114">
        <v>0.93300000000000005</v>
      </c>
      <c r="Q27" s="114">
        <v>1.048</v>
      </c>
      <c r="R27" s="114">
        <v>3.1680000000000001</v>
      </c>
      <c r="S27" s="114">
        <v>1.075</v>
      </c>
      <c r="T27" s="114">
        <v>1.095</v>
      </c>
      <c r="U27" s="114">
        <v>1.548</v>
      </c>
      <c r="V27" s="114">
        <v>3.3000000000000002E-2</v>
      </c>
      <c r="W27" s="114">
        <v>0.04</v>
      </c>
      <c r="X27" s="114">
        <v>8.3000000000000004E-2</v>
      </c>
      <c r="Y27" s="114">
        <v>6.3E-2</v>
      </c>
      <c r="Z27" s="114">
        <v>7.3999999999999996E-2</v>
      </c>
      <c r="AA27" s="114">
        <v>7.6999999999999999E-2</v>
      </c>
      <c r="AB27" s="114">
        <v>6.2E-2</v>
      </c>
      <c r="AC27" s="114">
        <v>0.28399999999999997</v>
      </c>
      <c r="AD27" s="114">
        <v>0.11600000000000001</v>
      </c>
      <c r="AE27" s="114">
        <v>0.40200000000000002</v>
      </c>
      <c r="AF27" s="114">
        <v>9.7739999999999991</v>
      </c>
      <c r="AG27" s="114">
        <v>5.3999999999999999E-2</v>
      </c>
      <c r="AH27" s="114">
        <v>3.2000000000000001E-2</v>
      </c>
      <c r="AI27" s="114">
        <v>1.4999999999999999E-2</v>
      </c>
      <c r="AJ27" s="114">
        <v>0.161</v>
      </c>
      <c r="AK27" s="114">
        <v>7.0999999999999994E-2</v>
      </c>
      <c r="AL27" s="114">
        <v>0</v>
      </c>
      <c r="AM27" s="114">
        <v>5.8000000000000003E-2</v>
      </c>
      <c r="AN27" s="114">
        <v>0.16300000000000001</v>
      </c>
      <c r="AO27" s="114">
        <v>1.036</v>
      </c>
      <c r="AP27" s="114">
        <v>1.1930000000000001</v>
      </c>
      <c r="AQ27" s="114">
        <v>0.64400000000000002</v>
      </c>
      <c r="AR27" s="114">
        <v>0.313</v>
      </c>
      <c r="AS27" s="114">
        <v>1.7000000000000001E-2</v>
      </c>
      <c r="AT27" s="114">
        <v>4.8000000000000001E-2</v>
      </c>
      <c r="AU27" s="114">
        <v>2.7250000000000001</v>
      </c>
      <c r="AV27" s="114">
        <v>0.03</v>
      </c>
      <c r="AW27" s="114">
        <v>0.22700000000000001</v>
      </c>
      <c r="AX27" s="114">
        <v>0.26600000000000001</v>
      </c>
      <c r="AY27" s="114">
        <v>7.6999999999999999E-2</v>
      </c>
      <c r="AZ27" s="114">
        <v>9.5000000000000001E-2</v>
      </c>
      <c r="BA27" s="114">
        <v>5.0999999999999997E-2</v>
      </c>
      <c r="BB27" s="114">
        <v>8.5999999999999993E-2</v>
      </c>
      <c r="BC27" s="114">
        <v>0.78200000000000003</v>
      </c>
      <c r="BD27" s="114">
        <v>0.69799999999999995</v>
      </c>
      <c r="BE27" s="114">
        <v>0.32800000000000001</v>
      </c>
      <c r="BF27" s="114">
        <v>0.308</v>
      </c>
      <c r="BG27" s="114">
        <v>0.14699999999999999</v>
      </c>
      <c r="BH27" s="114">
        <v>0.83699999999999997</v>
      </c>
      <c r="BI27" s="114">
        <v>0.59399999999999997</v>
      </c>
      <c r="BJ27" s="114">
        <v>0.187</v>
      </c>
      <c r="BK27" s="114">
        <v>0.32800000000000001</v>
      </c>
      <c r="BL27" s="114">
        <v>1.081</v>
      </c>
      <c r="BM27" s="114">
        <v>1.1850000000000001</v>
      </c>
      <c r="BN27" s="114">
        <v>1.3959999999999999</v>
      </c>
      <c r="BO27" s="114">
        <v>0.112</v>
      </c>
      <c r="BP27" s="114">
        <v>0.79900000000000004</v>
      </c>
      <c r="BQ27" s="114">
        <v>1.968</v>
      </c>
      <c r="BR27" s="114">
        <v>2.7189999999999999</v>
      </c>
      <c r="BS27" s="114">
        <v>1.5289999999999999</v>
      </c>
      <c r="BT27" s="114">
        <v>0.20300000000000001</v>
      </c>
      <c r="BU27" s="114">
        <v>1.099</v>
      </c>
      <c r="BV27" s="114">
        <v>0.63400000000000001</v>
      </c>
      <c r="BW27" s="114">
        <v>0.56100000000000005</v>
      </c>
      <c r="BX27" s="114">
        <v>0.23499999999999999</v>
      </c>
      <c r="BY27" s="114">
        <v>0.81200000000000006</v>
      </c>
      <c r="BZ27" s="114">
        <v>1.5649999999999999</v>
      </c>
      <c r="CA27" s="114">
        <v>1.2</v>
      </c>
      <c r="CB27" s="114">
        <v>0.42599999999999999</v>
      </c>
      <c r="CC27" s="114">
        <v>0.55400000000000005</v>
      </c>
      <c r="CD27" s="114">
        <v>1.0640000000000001</v>
      </c>
      <c r="CE27" s="114">
        <v>0.58499999999999996</v>
      </c>
      <c r="CF27" s="114">
        <v>0.81599999999999995</v>
      </c>
      <c r="CG27" s="114">
        <v>2.5379999999999998</v>
      </c>
      <c r="CH27" s="114">
        <v>1.879</v>
      </c>
      <c r="CI27" s="114">
        <v>0.54</v>
      </c>
      <c r="CJ27" s="114">
        <v>1.7749999999999999</v>
      </c>
      <c r="CK27" s="114">
        <v>0.33700000000000002</v>
      </c>
      <c r="CL27" s="114">
        <v>0.42099999999999999</v>
      </c>
      <c r="CM27" s="114">
        <v>0.84099999999999997</v>
      </c>
      <c r="CN27" s="114">
        <v>0.84899999999999998</v>
      </c>
      <c r="CO27" s="114">
        <v>1.0669999999999999</v>
      </c>
      <c r="CP27" s="114">
        <v>0.61199999999999999</v>
      </c>
      <c r="CQ27" s="114">
        <v>0.69099999999999995</v>
      </c>
      <c r="CR27" s="114">
        <v>1.2410000000000001</v>
      </c>
      <c r="CS27" s="114">
        <v>0.52800000000000002</v>
      </c>
      <c r="CT27" s="114">
        <v>0.314</v>
      </c>
      <c r="CU27" s="114">
        <v>2.6440000000000001</v>
      </c>
      <c r="CV27" s="114">
        <v>0.63700000000000001</v>
      </c>
      <c r="CW27" s="114">
        <v>1.85</v>
      </c>
      <c r="CX27" s="114">
        <v>0.91700000000000004</v>
      </c>
      <c r="CY27" s="114">
        <v>0.50900000000000001</v>
      </c>
      <c r="CZ27" s="114">
        <v>0.317</v>
      </c>
      <c r="DA27" s="114">
        <v>0.25</v>
      </c>
      <c r="DB27" s="114">
        <v>1.9419999999999999</v>
      </c>
      <c r="DC27" s="114">
        <v>1.1080000000000001</v>
      </c>
      <c r="DD27" s="114">
        <v>1.264</v>
      </c>
      <c r="DE27" s="114">
        <v>1.552</v>
      </c>
      <c r="DF27" s="114">
        <v>1.651</v>
      </c>
      <c r="DG27" s="114">
        <v>0.52800000000000002</v>
      </c>
      <c r="DH27" s="114">
        <v>1.286</v>
      </c>
      <c r="DI27" s="114">
        <v>5.5E-2</v>
      </c>
      <c r="DJ27" s="114">
        <v>0.89900000000000002</v>
      </c>
      <c r="DK27" s="114">
        <v>0.71699999999999997</v>
      </c>
      <c r="DL27" s="114">
        <v>8.3000000000000004E-2</v>
      </c>
      <c r="DM27" s="114">
        <v>0.76200000000000001</v>
      </c>
      <c r="DN27" s="114">
        <v>0.86</v>
      </c>
      <c r="DO27" s="114">
        <v>4.8000000000000001E-2</v>
      </c>
      <c r="DP27" s="114">
        <v>0.14299999999999999</v>
      </c>
      <c r="DQ27" s="114">
        <v>3.6859999999999999</v>
      </c>
      <c r="DR27" s="114">
        <v>1.726</v>
      </c>
      <c r="DS27" s="114">
        <v>1.4079999999999999</v>
      </c>
      <c r="DT27" s="114">
        <v>1.0920000000000001</v>
      </c>
      <c r="DU27" s="114">
        <v>1.4119999999999999</v>
      </c>
      <c r="DV27" s="114">
        <v>0</v>
      </c>
      <c r="DW27" s="114">
        <v>2.0329999999999999</v>
      </c>
      <c r="DX27" s="114">
        <v>0.68899999999999995</v>
      </c>
      <c r="DY27" s="114">
        <v>0.91</v>
      </c>
      <c r="DZ27" s="114">
        <v>1.1259999999999999</v>
      </c>
      <c r="EA27" s="114">
        <v>0</v>
      </c>
      <c r="EB27" s="114">
        <v>0.125</v>
      </c>
      <c r="EC27" s="114">
        <v>0.17899999999999999</v>
      </c>
      <c r="ED27" s="114">
        <v>3.2829999999999999</v>
      </c>
      <c r="EE27" s="114">
        <v>2.915</v>
      </c>
      <c r="EF27" s="114">
        <v>6.3E-2</v>
      </c>
      <c r="EG27" s="114">
        <v>0.16500000000000001</v>
      </c>
      <c r="EH27" s="114">
        <v>0.53200000000000003</v>
      </c>
      <c r="EI27" s="114">
        <v>0.40500000000000003</v>
      </c>
      <c r="EJ27" s="114">
        <v>0</v>
      </c>
      <c r="EK27" s="114">
        <v>0.66800000000000004</v>
      </c>
      <c r="EL27" s="114">
        <v>0</v>
      </c>
      <c r="EM27" s="114">
        <v>0.50800000000000001</v>
      </c>
      <c r="EN27" s="114">
        <v>1.6140000000000001</v>
      </c>
      <c r="EO27" s="114">
        <v>2.0750000000000002</v>
      </c>
      <c r="EP27" s="114">
        <v>6.8000000000000005E-2</v>
      </c>
      <c r="EQ27" s="114">
        <v>0.33</v>
      </c>
      <c r="ER27" s="114">
        <v>4.2999999999999997E-2</v>
      </c>
      <c r="ES27" s="114">
        <v>1.4E-2</v>
      </c>
      <c r="ET27" s="114"/>
      <c r="EU27" s="149"/>
      <c r="EV27" s="114">
        <v>0.65900000000000003</v>
      </c>
      <c r="EW27" s="114"/>
      <c r="EX27" s="114"/>
      <c r="EY27" s="114">
        <v>0.59599999999999997</v>
      </c>
      <c r="EZ27" s="148"/>
      <c r="FA27" s="148"/>
      <c r="FB27" s="114"/>
    </row>
    <row r="28" spans="1:158">
      <c r="A28" s="8" t="s">
        <v>423</v>
      </c>
      <c r="B28" s="98">
        <f>SUM(B4:B27)</f>
        <v>19.725000000000001</v>
      </c>
      <c r="C28" s="98">
        <f t="shared" ref="C28:BN28" si="0">SUM(C4:C27)</f>
        <v>48.753999999999991</v>
      </c>
      <c r="D28" s="98">
        <f t="shared" si="0"/>
        <v>25.145</v>
      </c>
      <c r="E28" s="98">
        <f t="shared" si="0"/>
        <v>1.0070000000000001</v>
      </c>
      <c r="F28" s="98">
        <f t="shared" si="0"/>
        <v>7.0030000000000001</v>
      </c>
      <c r="G28" s="98">
        <f t="shared" si="0"/>
        <v>65.906999999999996</v>
      </c>
      <c r="H28" s="98">
        <f t="shared" si="0"/>
        <v>38.912999999999997</v>
      </c>
      <c r="I28" s="9">
        <f t="shared" si="0"/>
        <v>40.259000000000007</v>
      </c>
      <c r="J28" s="9">
        <f t="shared" si="0"/>
        <v>39.191999999999993</v>
      </c>
      <c r="K28" s="34">
        <f t="shared" si="0"/>
        <v>24.497999999999998</v>
      </c>
      <c r="L28" s="34">
        <f t="shared" si="0"/>
        <v>10.992000000000003</v>
      </c>
      <c r="M28" s="34">
        <f t="shared" si="0"/>
        <v>109.66600000000001</v>
      </c>
      <c r="N28" s="34">
        <f t="shared" si="0"/>
        <v>86.828999999999994</v>
      </c>
      <c r="O28" s="34">
        <f t="shared" si="0"/>
        <v>28.368000000000002</v>
      </c>
      <c r="P28" s="34">
        <f t="shared" si="0"/>
        <v>23.837999999999994</v>
      </c>
      <c r="Q28" s="79">
        <f t="shared" si="0"/>
        <v>31.628</v>
      </c>
      <c r="R28" s="79">
        <f t="shared" si="0"/>
        <v>78.669999999999987</v>
      </c>
      <c r="S28" s="79">
        <f t="shared" si="0"/>
        <v>30.245999999999999</v>
      </c>
      <c r="T28" s="79">
        <f t="shared" si="0"/>
        <v>7.6770000000000005</v>
      </c>
      <c r="U28" s="79">
        <f t="shared" si="0"/>
        <v>41.271000000000001</v>
      </c>
      <c r="V28" s="31">
        <f t="shared" si="0"/>
        <v>0.75700000000000034</v>
      </c>
      <c r="W28" s="31">
        <f t="shared" si="0"/>
        <v>0.98100000000000032</v>
      </c>
      <c r="X28" s="55">
        <f t="shared" si="0"/>
        <v>2.0169999999999999</v>
      </c>
      <c r="Y28" s="55">
        <f t="shared" si="0"/>
        <v>1.522</v>
      </c>
      <c r="Z28" s="55">
        <f t="shared" si="0"/>
        <v>1.8699999999999997</v>
      </c>
      <c r="AA28" s="46">
        <f t="shared" si="0"/>
        <v>2.0900000000000003</v>
      </c>
      <c r="AB28" s="61">
        <f t="shared" si="0"/>
        <v>1.4650000000000003</v>
      </c>
      <c r="AC28" s="46">
        <f t="shared" si="0"/>
        <v>6.3879999999999999</v>
      </c>
      <c r="AD28" s="46">
        <f t="shared" si="0"/>
        <v>2.8650000000000002</v>
      </c>
      <c r="AE28" s="49">
        <f t="shared" si="0"/>
        <v>9.6839999999999993</v>
      </c>
      <c r="AF28" s="49">
        <f t="shared" si="0"/>
        <v>266.61600000000004</v>
      </c>
      <c r="AG28" s="49">
        <f t="shared" si="0"/>
        <v>1.2200000000000002</v>
      </c>
      <c r="AH28" s="49">
        <f t="shared" si="0"/>
        <v>0.73800000000000043</v>
      </c>
      <c r="AI28" s="49">
        <f t="shared" si="0"/>
        <v>0.40500000000000019</v>
      </c>
      <c r="AJ28" s="49">
        <f t="shared" si="0"/>
        <v>3.9099999999999993</v>
      </c>
      <c r="AK28" s="49">
        <f t="shared" si="0"/>
        <v>1.9259999999999999</v>
      </c>
      <c r="AL28" s="49">
        <f t="shared" si="0"/>
        <v>0</v>
      </c>
      <c r="AM28" s="49">
        <f t="shared" si="0"/>
        <v>1.3820000000000003</v>
      </c>
      <c r="AN28" s="49">
        <f t="shared" si="0"/>
        <v>4.085</v>
      </c>
      <c r="AO28" s="43">
        <f t="shared" si="0"/>
        <v>30.355000000000004</v>
      </c>
      <c r="AP28" s="43">
        <f t="shared" si="0"/>
        <v>38.163999999999994</v>
      </c>
      <c r="AQ28" s="43">
        <f t="shared" si="0"/>
        <v>15.18</v>
      </c>
      <c r="AR28" s="43">
        <f t="shared" si="0"/>
        <v>10.110000000000001</v>
      </c>
      <c r="AS28" s="49">
        <f t="shared" si="0"/>
        <v>0.48200000000000015</v>
      </c>
      <c r="AT28" s="49">
        <f t="shared" si="0"/>
        <v>1.2640000000000002</v>
      </c>
      <c r="AU28" s="90">
        <f t="shared" si="0"/>
        <v>69.073999999999998</v>
      </c>
      <c r="AV28" s="93">
        <f t="shared" si="0"/>
        <v>0.74800000000000033</v>
      </c>
      <c r="AW28" s="87">
        <f t="shared" si="0"/>
        <v>5.9980000000000011</v>
      </c>
      <c r="AX28" s="87">
        <f t="shared" si="0"/>
        <v>7.8010000000000002</v>
      </c>
      <c r="AY28" s="110">
        <f t="shared" si="0"/>
        <v>2.2950000000000008</v>
      </c>
      <c r="AZ28" s="110">
        <f t="shared" si="0"/>
        <v>2.5670000000000002</v>
      </c>
      <c r="BA28" s="110">
        <f t="shared" si="0"/>
        <v>1.8980000000000001</v>
      </c>
      <c r="BB28" s="110">
        <f t="shared" si="0"/>
        <v>2.1190000000000002</v>
      </c>
      <c r="BC28" s="74">
        <f t="shared" si="0"/>
        <v>20.064000000000004</v>
      </c>
      <c r="BD28" s="74">
        <f t="shared" si="0"/>
        <v>18.111000000000001</v>
      </c>
      <c r="BE28" s="58">
        <f t="shared" si="0"/>
        <v>7.6760000000000002</v>
      </c>
      <c r="BF28" s="37">
        <f t="shared" si="0"/>
        <v>7.2240000000000002</v>
      </c>
      <c r="BG28" s="37">
        <f t="shared" si="0"/>
        <v>4.644000000000001</v>
      </c>
      <c r="BH28" s="9">
        <f t="shared" si="0"/>
        <v>21.769999999999996</v>
      </c>
      <c r="BI28" s="9">
        <f t="shared" si="0"/>
        <v>14.471999999999998</v>
      </c>
      <c r="BJ28" s="26">
        <f t="shared" si="0"/>
        <v>9.5219999999999985</v>
      </c>
      <c r="BK28" s="26">
        <f t="shared" si="0"/>
        <v>11.757</v>
      </c>
      <c r="BL28" s="26">
        <f t="shared" si="0"/>
        <v>30.448</v>
      </c>
      <c r="BM28" s="26">
        <f t="shared" si="0"/>
        <v>31.913999999999998</v>
      </c>
      <c r="BN28" s="26">
        <f t="shared" si="0"/>
        <v>36.444000000000003</v>
      </c>
      <c r="BO28" s="26">
        <f t="shared" ref="BO28:DZ28" si="1">SUM(BO4:BO27)</f>
        <v>4.0579999999999998</v>
      </c>
      <c r="BP28" s="26">
        <f t="shared" si="1"/>
        <v>25.200999999999997</v>
      </c>
      <c r="BQ28" s="26">
        <f t="shared" si="1"/>
        <v>50.992999999999995</v>
      </c>
      <c r="BR28" s="26">
        <f t="shared" si="1"/>
        <v>82.676000000000002</v>
      </c>
      <c r="BS28" s="26">
        <f t="shared" si="1"/>
        <v>38.638999999999996</v>
      </c>
      <c r="BT28" s="26">
        <f t="shared" si="1"/>
        <v>4.9890000000000008</v>
      </c>
      <c r="BU28" s="26">
        <f t="shared" si="1"/>
        <v>28.041</v>
      </c>
      <c r="BV28" s="26">
        <f t="shared" si="1"/>
        <v>17.547000000000001</v>
      </c>
      <c r="BW28" s="79">
        <f t="shared" si="1"/>
        <v>13.44</v>
      </c>
      <c r="BX28" s="26">
        <f t="shared" si="1"/>
        <v>11.089</v>
      </c>
      <c r="BY28" s="34">
        <f t="shared" si="1"/>
        <v>24.844000000000001</v>
      </c>
      <c r="BZ28" s="34">
        <f t="shared" si="1"/>
        <v>40.681000000000004</v>
      </c>
      <c r="CA28" s="34">
        <f t="shared" si="1"/>
        <v>31.558</v>
      </c>
      <c r="CB28" s="34">
        <f t="shared" si="1"/>
        <v>12.263999999999999</v>
      </c>
      <c r="CC28" s="34">
        <f t="shared" si="1"/>
        <v>14.491000000000001</v>
      </c>
      <c r="CD28" s="34">
        <f t="shared" si="1"/>
        <v>26.083999999999996</v>
      </c>
      <c r="CE28" s="71">
        <f t="shared" si="1"/>
        <v>15.995999999999999</v>
      </c>
      <c r="CF28" s="71">
        <f t="shared" si="1"/>
        <v>24.390999999999995</v>
      </c>
      <c r="CG28" s="71">
        <f t="shared" si="1"/>
        <v>70.063999999999993</v>
      </c>
      <c r="CH28" s="71">
        <f t="shared" si="1"/>
        <v>53.644999999999989</v>
      </c>
      <c r="CI28" s="71">
        <f t="shared" si="1"/>
        <v>17.245999999999999</v>
      </c>
      <c r="CJ28" s="71">
        <f t="shared" si="1"/>
        <v>46.226000000000006</v>
      </c>
      <c r="CK28" s="71">
        <f t="shared" si="1"/>
        <v>10.876000000000001</v>
      </c>
      <c r="CL28" s="71">
        <f t="shared" si="1"/>
        <v>13.850999999999997</v>
      </c>
      <c r="CM28" s="71">
        <f t="shared" si="1"/>
        <v>25.284000000000002</v>
      </c>
      <c r="CN28" s="71">
        <f t="shared" si="1"/>
        <v>25.175000000000001</v>
      </c>
      <c r="CO28" s="71">
        <f t="shared" si="1"/>
        <v>35.100999999999992</v>
      </c>
      <c r="CP28" s="71">
        <f t="shared" si="1"/>
        <v>21.266999999999999</v>
      </c>
      <c r="CQ28" s="79">
        <f t="shared" si="1"/>
        <v>19.53</v>
      </c>
      <c r="CR28" s="71">
        <f t="shared" si="1"/>
        <v>44.198</v>
      </c>
      <c r="CS28" s="71">
        <f t="shared" si="1"/>
        <v>13.614000000000003</v>
      </c>
      <c r="CT28" s="71">
        <f t="shared" si="1"/>
        <v>9.3610000000000024</v>
      </c>
      <c r="CU28" s="71">
        <f t="shared" si="1"/>
        <v>74.12700000000001</v>
      </c>
      <c r="CV28" s="71">
        <f t="shared" si="1"/>
        <v>18.417000000000002</v>
      </c>
      <c r="CW28" s="71">
        <f t="shared" si="1"/>
        <v>51.883000000000003</v>
      </c>
      <c r="CX28" s="71">
        <f t="shared" si="1"/>
        <v>26.125000000000004</v>
      </c>
      <c r="CY28" s="71">
        <f t="shared" si="1"/>
        <v>13.245000000000001</v>
      </c>
      <c r="CZ28" s="79">
        <f t="shared" si="1"/>
        <v>6.125</v>
      </c>
      <c r="DA28" s="79">
        <f t="shared" si="1"/>
        <v>5.9779999999999989</v>
      </c>
      <c r="DB28" s="79">
        <f t="shared" si="1"/>
        <v>60.29099999999999</v>
      </c>
      <c r="DC28" s="79">
        <f t="shared" si="1"/>
        <v>33.263999999999996</v>
      </c>
      <c r="DD28" s="79">
        <f t="shared" si="1"/>
        <v>36.525000000000006</v>
      </c>
      <c r="DE28" s="79">
        <f t="shared" si="1"/>
        <v>42.297999999999995</v>
      </c>
      <c r="DF28" s="79">
        <f t="shared" si="1"/>
        <v>47.785000000000011</v>
      </c>
      <c r="DG28" s="79">
        <f t="shared" si="1"/>
        <v>16.645999999999997</v>
      </c>
      <c r="DH28" s="79">
        <f t="shared" si="1"/>
        <v>38.356999999999999</v>
      </c>
      <c r="DI28" s="79">
        <f t="shared" si="1"/>
        <v>1.5369999999999999</v>
      </c>
      <c r="DJ28" s="79">
        <f t="shared" si="1"/>
        <v>24.838999999999995</v>
      </c>
      <c r="DK28" s="79">
        <f t="shared" si="1"/>
        <v>18.576999999999998</v>
      </c>
      <c r="DL28" s="79">
        <f t="shared" si="1"/>
        <v>2.0470000000000002</v>
      </c>
      <c r="DM28" s="65">
        <f t="shared" si="1"/>
        <v>18.911999999999999</v>
      </c>
      <c r="DN28" s="65">
        <f t="shared" si="1"/>
        <v>21.759999999999998</v>
      </c>
      <c r="DO28" s="65">
        <f t="shared" si="1"/>
        <v>2.431</v>
      </c>
      <c r="DP28" s="65">
        <f t="shared" si="1"/>
        <v>4.2190000000000003</v>
      </c>
      <c r="DQ28" s="52">
        <f t="shared" si="1"/>
        <v>98.968999999999994</v>
      </c>
      <c r="DR28" s="52">
        <f t="shared" si="1"/>
        <v>47.080999999999996</v>
      </c>
      <c r="DS28" s="52">
        <f t="shared" si="1"/>
        <v>37.524999999999999</v>
      </c>
      <c r="DT28" s="52">
        <f t="shared" si="1"/>
        <v>30.734999999999996</v>
      </c>
      <c r="DU28" s="52">
        <f t="shared" si="1"/>
        <v>36.436</v>
      </c>
      <c r="DV28" s="52">
        <f t="shared" si="1"/>
        <v>0</v>
      </c>
      <c r="DW28" s="52">
        <f t="shared" si="1"/>
        <v>52.626000000000012</v>
      </c>
      <c r="DX28" s="52">
        <f t="shared" si="1"/>
        <v>19.443999999999999</v>
      </c>
      <c r="DY28" s="52">
        <f t="shared" si="1"/>
        <v>24.078000000000007</v>
      </c>
      <c r="DZ28" s="52">
        <f t="shared" si="1"/>
        <v>33.506</v>
      </c>
      <c r="EA28" s="107">
        <f t="shared" ref="EA28:EY28" si="2">SUM(EA4:EA27)</f>
        <v>0</v>
      </c>
      <c r="EB28" s="107">
        <f t="shared" si="2"/>
        <v>3.4539999999999993</v>
      </c>
      <c r="EC28" s="107">
        <f t="shared" si="2"/>
        <v>4.6090000000000009</v>
      </c>
      <c r="ED28" s="94">
        <f t="shared" si="2"/>
        <v>88.02000000000001</v>
      </c>
      <c r="EE28" s="94">
        <f t="shared" si="2"/>
        <v>82.131</v>
      </c>
      <c r="EF28" s="83">
        <f t="shared" si="2"/>
        <v>1.32</v>
      </c>
      <c r="EG28" s="83">
        <f t="shared" si="2"/>
        <v>4.0919999999999996</v>
      </c>
      <c r="EH28" s="112">
        <f t="shared" si="2"/>
        <v>15.566000000000001</v>
      </c>
      <c r="EI28" s="34">
        <f t="shared" si="2"/>
        <v>11.497</v>
      </c>
      <c r="EJ28" s="99">
        <f t="shared" si="2"/>
        <v>0</v>
      </c>
      <c r="EK28" s="143">
        <f t="shared" si="2"/>
        <v>18.877999999999997</v>
      </c>
      <c r="EL28" s="99">
        <f t="shared" si="2"/>
        <v>0</v>
      </c>
      <c r="EM28" s="104">
        <f t="shared" si="2"/>
        <v>12.213999999999999</v>
      </c>
      <c r="EN28" s="40">
        <f t="shared" si="2"/>
        <v>45.347999999999992</v>
      </c>
      <c r="EO28" s="98">
        <f t="shared" si="2"/>
        <v>55.895000000000003</v>
      </c>
      <c r="EP28" s="26">
        <f t="shared" si="2"/>
        <v>1.8149999999999997</v>
      </c>
      <c r="EQ28" s="26">
        <f t="shared" si="2"/>
        <v>8.527000000000001</v>
      </c>
      <c r="ER28" s="34">
        <f t="shared" si="2"/>
        <v>1.9500000000000002</v>
      </c>
      <c r="ES28" s="34">
        <f t="shared" si="2"/>
        <v>0.31700000000000017</v>
      </c>
      <c r="ET28" s="8">
        <f t="shared" si="2"/>
        <v>0</v>
      </c>
      <c r="EU28" s="150">
        <f t="shared" si="2"/>
        <v>0</v>
      </c>
      <c r="EV28" s="79">
        <f t="shared" si="2"/>
        <v>20.510999999999996</v>
      </c>
      <c r="EW28" s="9">
        <f t="shared" si="2"/>
        <v>0</v>
      </c>
      <c r="EX28" s="9">
        <f t="shared" si="2"/>
        <v>0</v>
      </c>
      <c r="EY28" s="9">
        <f t="shared" si="2"/>
        <v>15.760000000000002</v>
      </c>
      <c r="EZ28" s="12">
        <f t="shared" ref="EZ28:FA28" si="3">SUM(EZ4:EZ27)</f>
        <v>0</v>
      </c>
      <c r="FA28" s="12">
        <f t="shared" si="3"/>
        <v>0</v>
      </c>
      <c r="FB28" s="152">
        <f>SUM(B28:FA28)</f>
        <v>3681.7220000000016</v>
      </c>
    </row>
    <row r="29" spans="1:158">
      <c r="ET29" s="167" t="s">
        <v>611</v>
      </c>
      <c r="EU29" s="167"/>
      <c r="EZ29" s="167" t="s">
        <v>611</v>
      </c>
      <c r="FA29" s="167"/>
      <c r="FB29" s="114"/>
    </row>
    <row r="30" spans="1:158">
      <c r="H30" s="23"/>
      <c r="I30" s="23"/>
      <c r="J30" s="23"/>
      <c r="K30" s="23"/>
      <c r="L30" s="23"/>
      <c r="FB30" s="114"/>
    </row>
    <row r="31" spans="1:158">
      <c r="H31" s="23"/>
      <c r="I31" s="23"/>
      <c r="J31" s="23"/>
      <c r="K31" s="23"/>
      <c r="L31" s="23"/>
      <c r="FB31" s="114"/>
    </row>
    <row r="32" spans="1:158">
      <c r="H32" s="23"/>
      <c r="I32" s="23"/>
      <c r="J32" s="23"/>
      <c r="K32" s="23"/>
      <c r="L32" s="23"/>
      <c r="FB32" s="114"/>
    </row>
    <row r="33" spans="8:158">
      <c r="H33" s="23"/>
      <c r="I33" s="23"/>
      <c r="J33" s="23"/>
      <c r="K33" s="23"/>
      <c r="L33" s="23"/>
      <c r="FB33" s="114"/>
    </row>
    <row r="34" spans="8:158">
      <c r="H34" s="23"/>
      <c r="I34" s="23"/>
      <c r="J34" s="23"/>
      <c r="K34" s="23"/>
      <c r="L34" s="23"/>
      <c r="CY34" s="78"/>
      <c r="FB34" s="114"/>
    </row>
    <row r="35" spans="8:158">
      <c r="FB35" s="114"/>
    </row>
    <row r="36" spans="8:158">
      <c r="FB36" s="114"/>
    </row>
    <row r="37" spans="8:158">
      <c r="FB37" s="114"/>
    </row>
    <row r="38" spans="8:158">
      <c r="FB38" s="114"/>
    </row>
    <row r="39" spans="8:158">
      <c r="FB39" s="114"/>
    </row>
    <row r="40" spans="8:158">
      <c r="FB40" s="114"/>
    </row>
    <row r="41" spans="8:158">
      <c r="FB41" s="114"/>
    </row>
    <row r="42" spans="8:158">
      <c r="FB42" s="114"/>
    </row>
    <row r="43" spans="8:158">
      <c r="FB43" s="114"/>
    </row>
    <row r="44" spans="8:158">
      <c r="FB44" s="114"/>
    </row>
    <row r="45" spans="8:158">
      <c r="FB45" s="114"/>
    </row>
    <row r="46" spans="8:158">
      <c r="FB46" s="114"/>
    </row>
    <row r="47" spans="8:158">
      <c r="FB47" s="114"/>
    </row>
    <row r="48" spans="8:158">
      <c r="FB48" s="114"/>
    </row>
    <row r="49" spans="158:158">
      <c r="FB49" s="114"/>
    </row>
    <row r="50" spans="158:158">
      <c r="FB50" s="114"/>
    </row>
    <row r="51" spans="158:158">
      <c r="FB51" s="114"/>
    </row>
    <row r="52" spans="158:158">
      <c r="FB52" s="114"/>
    </row>
    <row r="53" spans="158:158">
      <c r="FB53" s="114"/>
    </row>
    <row r="54" spans="158:158">
      <c r="FB54" s="114"/>
    </row>
    <row r="55" spans="158:158">
      <c r="FB55" s="114"/>
    </row>
    <row r="56" spans="158:158">
      <c r="FB56" s="114"/>
    </row>
    <row r="57" spans="158:158">
      <c r="FB57" s="114"/>
    </row>
    <row r="58" spans="158:158">
      <c r="FB58" s="114"/>
    </row>
    <row r="59" spans="158:158">
      <c r="FB59" s="114"/>
    </row>
    <row r="60" spans="158:158">
      <c r="FB60" s="114"/>
    </row>
    <row r="61" spans="158:158">
      <c r="FB61" s="114"/>
    </row>
    <row r="62" spans="158:158">
      <c r="FB62" s="114"/>
    </row>
    <row r="63" spans="158:158">
      <c r="FB63" s="114"/>
    </row>
    <row r="64" spans="158:158">
      <c r="FB64" s="114"/>
    </row>
    <row r="65" spans="158:158">
      <c r="FB65" s="114"/>
    </row>
    <row r="66" spans="158:158">
      <c r="FB66" s="114"/>
    </row>
    <row r="67" spans="158:158">
      <c r="FB67" s="114"/>
    </row>
    <row r="68" spans="158:158">
      <c r="FB68" s="114"/>
    </row>
    <row r="69" spans="158:158">
      <c r="FB69" s="114"/>
    </row>
    <row r="70" spans="158:158">
      <c r="FB70" s="114"/>
    </row>
    <row r="71" spans="158:158">
      <c r="FB71" s="114"/>
    </row>
    <row r="72" spans="158:158">
      <c r="FB72" s="114"/>
    </row>
    <row r="73" spans="158:158">
      <c r="FB73" s="114"/>
    </row>
    <row r="74" spans="158:158">
      <c r="FB74" s="114"/>
    </row>
    <row r="75" spans="158:158">
      <c r="FB75" s="114"/>
    </row>
    <row r="76" spans="158:158">
      <c r="FB76" s="114"/>
    </row>
    <row r="77" spans="158:158">
      <c r="FB77" s="114"/>
    </row>
    <row r="78" spans="158:158">
      <c r="FB78" s="114"/>
    </row>
    <row r="79" spans="158:158">
      <c r="FB79" s="114"/>
    </row>
    <row r="80" spans="158:158">
      <c r="FB80" s="114"/>
    </row>
    <row r="81" spans="158:158">
      <c r="FB81" s="114"/>
    </row>
    <row r="82" spans="158:158">
      <c r="FB82" s="114"/>
    </row>
    <row r="83" spans="158:158">
      <c r="FB83" s="114"/>
    </row>
    <row r="84" spans="158:158">
      <c r="FB84" s="114"/>
    </row>
    <row r="85" spans="158:158">
      <c r="FB85" s="114"/>
    </row>
    <row r="86" spans="158:158">
      <c r="FB86" s="114"/>
    </row>
    <row r="87" spans="158:158">
      <c r="FB87" s="114"/>
    </row>
    <row r="88" spans="158:158">
      <c r="FB88" s="114"/>
    </row>
    <row r="89" spans="158:158">
      <c r="FB89" s="114"/>
    </row>
    <row r="90" spans="158:158">
      <c r="FB90" s="114"/>
    </row>
    <row r="91" spans="158:158">
      <c r="FB91" s="114"/>
    </row>
    <row r="92" spans="158:158">
      <c r="FB92" s="114"/>
    </row>
    <row r="93" spans="158:158">
      <c r="FB93" s="114"/>
    </row>
    <row r="94" spans="158:158">
      <c r="FB94" s="114"/>
    </row>
    <row r="95" spans="158:158">
      <c r="FB95" s="114"/>
    </row>
    <row r="96" spans="158:158">
      <c r="FB96" s="114"/>
    </row>
    <row r="97" spans="155:158">
      <c r="FB97" s="114"/>
    </row>
    <row r="98" spans="155:158">
      <c r="FB98" s="114"/>
    </row>
    <row r="99" spans="155:158">
      <c r="FB99" s="114"/>
    </row>
    <row r="100" spans="155:158">
      <c r="EY100" s="12">
        <f t="shared" ref="EY100" si="4">SUM(EY4:EY27)</f>
        <v>15.760000000000002</v>
      </c>
      <c r="FB100" s="12">
        <f>SUM(B100:FA100)</f>
        <v>15.760000000000002</v>
      </c>
    </row>
  </sheetData>
  <mergeCells count="2">
    <mergeCell ref="ET29:EU29"/>
    <mergeCell ref="EZ29:FA29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432</v>
      </c>
      <c r="E4" s="24"/>
      <c r="F4" s="24"/>
    </row>
    <row r="5" spans="1:7" ht="39" customHeight="1" thickBot="1">
      <c r="A5" s="179" t="s">
        <v>582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D45+D78+D111+D144</f>
        <v>3.0670000000000002</v>
      </c>
      <c r="E8" s="16" t="s">
        <v>5</v>
      </c>
      <c r="F8" s="28">
        <f>F45+F78+F111+F144</f>
        <v>0.88000000000000012</v>
      </c>
    </row>
    <row r="9" spans="1:7" ht="20.100000000000001" customHeight="1">
      <c r="B9" s="122" t="s">
        <v>6</v>
      </c>
      <c r="C9" s="117" t="s">
        <v>7</v>
      </c>
      <c r="D9" s="17">
        <f>D46+D79+D112+D145</f>
        <v>2.867</v>
      </c>
      <c r="E9" s="18" t="s">
        <v>8</v>
      </c>
      <c r="F9" s="17">
        <f>F46+F79+F112+F145</f>
        <v>0.88700000000000001</v>
      </c>
    </row>
    <row r="10" spans="1:7" ht="20.100000000000001" customHeight="1">
      <c r="B10" s="122" t="s">
        <v>9</v>
      </c>
      <c r="C10" s="117" t="s">
        <v>10</v>
      </c>
      <c r="D10" s="17">
        <f>D47+D80+D113+D146</f>
        <v>2.7720000000000002</v>
      </c>
      <c r="E10" s="18" t="s">
        <v>11</v>
      </c>
      <c r="F10" s="17">
        <f>F47+F80+F113+F146</f>
        <v>0.86299999999999999</v>
      </c>
    </row>
    <row r="11" spans="1:7" ht="20.100000000000001" customHeight="1">
      <c r="B11" s="122" t="s">
        <v>12</v>
      </c>
      <c r="C11" s="117" t="s">
        <v>13</v>
      </c>
      <c r="D11" s="17">
        <f t="shared" ref="D11:D31" si="0">D48+D81+D114+D147</f>
        <v>2.7469999999999999</v>
      </c>
      <c r="E11" s="18" t="s">
        <v>14</v>
      </c>
      <c r="F11" s="17">
        <f t="shared" ref="F11:F31" si="1">F48+F81+F114+F147</f>
        <v>0.86299999999999999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2.7709999999999999</v>
      </c>
      <c r="E12" s="18" t="s">
        <v>17</v>
      </c>
      <c r="F12" s="17">
        <f t="shared" si="1"/>
        <v>0.86099999999999999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3</v>
      </c>
      <c r="E13" s="18" t="s">
        <v>20</v>
      </c>
      <c r="F13" s="17">
        <f t="shared" si="1"/>
        <v>0.879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3.266</v>
      </c>
      <c r="E14" s="18" t="s">
        <v>23</v>
      </c>
      <c r="F14" s="17">
        <f t="shared" si="1"/>
        <v>0.91199999999999992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3.7839999999999998</v>
      </c>
      <c r="E15" s="18" t="s">
        <v>26</v>
      </c>
      <c r="F15" s="17">
        <f t="shared" si="1"/>
        <v>1.032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4.2300000000000004</v>
      </c>
      <c r="E16" s="18" t="s">
        <v>29</v>
      </c>
      <c r="F16" s="17">
        <f t="shared" si="1"/>
        <v>1.2669999999999999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4.5120000000000005</v>
      </c>
      <c r="E17" s="18" t="s">
        <v>32</v>
      </c>
      <c r="F17" s="17">
        <f t="shared" si="1"/>
        <v>1.3460000000000001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4.6560000000000006</v>
      </c>
      <c r="E18" s="18" t="s">
        <v>35</v>
      </c>
      <c r="F18" s="17">
        <f t="shared" si="1"/>
        <v>1.367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4.59</v>
      </c>
      <c r="E19" s="18" t="s">
        <v>38</v>
      </c>
      <c r="F19" s="17">
        <f t="shared" si="1"/>
        <v>1.383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4.5089999999999995</v>
      </c>
      <c r="E20" s="18" t="s">
        <v>41</v>
      </c>
      <c r="F20" s="17">
        <f t="shared" si="1"/>
        <v>1.2290000000000001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4.5730000000000004</v>
      </c>
      <c r="E21" s="18" t="s">
        <v>44</v>
      </c>
      <c r="F21" s="17">
        <f t="shared" si="1"/>
        <v>1.3719999999999999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4.617</v>
      </c>
      <c r="E22" s="18" t="s">
        <v>47</v>
      </c>
      <c r="F22" s="17">
        <f t="shared" si="1"/>
        <v>1.4130000000000003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4.5890000000000004</v>
      </c>
      <c r="E23" s="18" t="s">
        <v>50</v>
      </c>
      <c r="F23" s="17">
        <f t="shared" si="1"/>
        <v>1.375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4.8780000000000001</v>
      </c>
      <c r="E24" s="18" t="s">
        <v>53</v>
      </c>
      <c r="F24" s="17">
        <f t="shared" si="1"/>
        <v>1.3169999999999999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4.7940000000000005</v>
      </c>
      <c r="E25" s="18" t="s">
        <v>56</v>
      </c>
      <c r="F25" s="17">
        <f t="shared" si="1"/>
        <v>1.1640000000000001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4.5779999999999994</v>
      </c>
      <c r="E26" s="18" t="s">
        <v>59</v>
      </c>
      <c r="F26" s="17">
        <f t="shared" si="1"/>
        <v>1.1059999999999999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4.3979999999999997</v>
      </c>
      <c r="E27" s="18" t="s">
        <v>62</v>
      </c>
      <c r="F27" s="17">
        <f t="shared" si="1"/>
        <v>1.0750000000000002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4.1020000000000003</v>
      </c>
      <c r="E28" s="18" t="s">
        <v>65</v>
      </c>
      <c r="F28" s="17">
        <f t="shared" si="1"/>
        <v>1.004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3.8930000000000002</v>
      </c>
      <c r="E29" s="18" t="s">
        <v>68</v>
      </c>
      <c r="F29" s="17">
        <f t="shared" si="1"/>
        <v>0.98899999999999999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3.4299999999999997</v>
      </c>
      <c r="E30" s="18" t="s">
        <v>71</v>
      </c>
      <c r="F30" s="17">
        <f t="shared" si="1"/>
        <v>1.0409999999999999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3.1860000000000004</v>
      </c>
      <c r="E31" s="20" t="s">
        <v>74</v>
      </c>
      <c r="F31" s="17">
        <f t="shared" si="1"/>
        <v>1.008</v>
      </c>
    </row>
    <row r="32" spans="2:6" ht="30" customHeight="1" thickBot="1">
      <c r="B32" s="124" t="s">
        <v>75</v>
      </c>
      <c r="C32" s="1" t="s">
        <v>78</v>
      </c>
      <c r="D32" s="125">
        <f>SUM(D8:D31)</f>
        <v>93.808999999999997</v>
      </c>
      <c r="E32" s="1" t="s">
        <v>79</v>
      </c>
      <c r="F32" s="126">
        <f>SUM(F8:F31)</f>
        <v>26.632999999999999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576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Активн!AR4</f>
        <v>0.39300000000000002</v>
      </c>
      <c r="E45" s="16" t="s">
        <v>5</v>
      </c>
      <c r="F45" s="28">
        <f>Реактивн!AR4</f>
        <v>0.152</v>
      </c>
    </row>
    <row r="46" spans="1:7" ht="20.100000000000001" customHeight="1">
      <c r="B46" s="122" t="s">
        <v>6</v>
      </c>
      <c r="C46" s="117" t="s">
        <v>7</v>
      </c>
      <c r="D46" s="17">
        <f>Активн!AR5</f>
        <v>0.27800000000000002</v>
      </c>
      <c r="E46" s="18" t="s">
        <v>8</v>
      </c>
      <c r="F46" s="17">
        <f>Реактивн!AR5</f>
        <v>0.17599999999999999</v>
      </c>
    </row>
    <row r="47" spans="1:7" ht="20.100000000000001" customHeight="1">
      <c r="B47" s="122" t="s">
        <v>9</v>
      </c>
      <c r="C47" s="117" t="s">
        <v>10</v>
      </c>
      <c r="D47" s="17">
        <f>Активн!AR6</f>
        <v>0.27500000000000002</v>
      </c>
      <c r="E47" s="18" t="s">
        <v>11</v>
      </c>
      <c r="F47" s="17">
        <f>Реактивн!AR6</f>
        <v>0.17599999999999999</v>
      </c>
    </row>
    <row r="48" spans="1:7" ht="20.100000000000001" customHeight="1">
      <c r="B48" s="122" t="s">
        <v>12</v>
      </c>
      <c r="C48" s="117" t="s">
        <v>13</v>
      </c>
      <c r="D48" s="17">
        <f>Активн!AR7</f>
        <v>0.27400000000000002</v>
      </c>
      <c r="E48" s="18" t="s">
        <v>14</v>
      </c>
      <c r="F48" s="17">
        <f>Реактивн!AR7</f>
        <v>0.17599999999999999</v>
      </c>
    </row>
    <row r="49" spans="2:6" ht="20.100000000000001" customHeight="1">
      <c r="B49" s="122" t="s">
        <v>15</v>
      </c>
      <c r="C49" s="117" t="s">
        <v>16</v>
      </c>
      <c r="D49" s="17">
        <f>Активн!AR8</f>
        <v>0.27400000000000002</v>
      </c>
      <c r="E49" s="18" t="s">
        <v>17</v>
      </c>
      <c r="F49" s="17">
        <f>Реактивн!AR8</f>
        <v>0.17599999999999999</v>
      </c>
    </row>
    <row r="50" spans="2:6" ht="20.100000000000001" customHeight="1">
      <c r="B50" s="122" t="s">
        <v>18</v>
      </c>
      <c r="C50" s="117" t="s">
        <v>19</v>
      </c>
      <c r="D50" s="17">
        <f>Активн!AR9</f>
        <v>0.31</v>
      </c>
      <c r="E50" s="18" t="s">
        <v>20</v>
      </c>
      <c r="F50" s="17">
        <f>Реактивн!AR9</f>
        <v>0.19500000000000001</v>
      </c>
    </row>
    <row r="51" spans="2:6" ht="20.100000000000001" customHeight="1">
      <c r="B51" s="122" t="s">
        <v>21</v>
      </c>
      <c r="C51" s="117" t="s">
        <v>22</v>
      </c>
      <c r="D51" s="17">
        <f>Активн!AR10</f>
        <v>0.34100000000000003</v>
      </c>
      <c r="E51" s="18" t="s">
        <v>23</v>
      </c>
      <c r="F51" s="17">
        <f>Реактивн!AR10</f>
        <v>0.189</v>
      </c>
    </row>
    <row r="52" spans="2:6" ht="20.100000000000001" customHeight="1">
      <c r="B52" s="122" t="s">
        <v>24</v>
      </c>
      <c r="C52" s="117" t="s">
        <v>25</v>
      </c>
      <c r="D52" s="17">
        <f>Активн!AR11</f>
        <v>0.34899999999999998</v>
      </c>
      <c r="E52" s="18" t="s">
        <v>26</v>
      </c>
      <c r="F52" s="17">
        <f>Реактивн!AR11</f>
        <v>0.191</v>
      </c>
    </row>
    <row r="53" spans="2:6" ht="20.100000000000001" customHeight="1">
      <c r="B53" s="122" t="s">
        <v>27</v>
      </c>
      <c r="C53" s="117" t="s">
        <v>28</v>
      </c>
      <c r="D53" s="17">
        <f>Активн!AR12</f>
        <v>0.36099999999999999</v>
      </c>
      <c r="E53" s="18" t="s">
        <v>29</v>
      </c>
      <c r="F53" s="17">
        <f>Реактивн!AR12</f>
        <v>0.19800000000000001</v>
      </c>
    </row>
    <row r="54" spans="2:6" ht="20.100000000000001" customHeight="1">
      <c r="B54" s="122" t="s">
        <v>30</v>
      </c>
      <c r="C54" s="117" t="s">
        <v>31</v>
      </c>
      <c r="D54" s="17">
        <f>Активн!AR13</f>
        <v>0.35</v>
      </c>
      <c r="E54" s="18" t="s">
        <v>32</v>
      </c>
      <c r="F54" s="17">
        <f>Реактивн!AR13</f>
        <v>0.189</v>
      </c>
    </row>
    <row r="55" spans="2:6" ht="20.100000000000001" customHeight="1">
      <c r="B55" s="122" t="s">
        <v>33</v>
      </c>
      <c r="C55" s="117" t="s">
        <v>34</v>
      </c>
      <c r="D55" s="17">
        <f>Активн!AR14</f>
        <v>0.34300000000000003</v>
      </c>
      <c r="E55" s="18" t="s">
        <v>35</v>
      </c>
      <c r="F55" s="17">
        <f>Реактивн!AR14</f>
        <v>0.185</v>
      </c>
    </row>
    <row r="56" spans="2:6" ht="20.100000000000001" customHeight="1">
      <c r="B56" s="122" t="s">
        <v>36</v>
      </c>
      <c r="C56" s="117" t="s">
        <v>37</v>
      </c>
      <c r="D56" s="17">
        <f>Активн!AR15</f>
        <v>0.36199999999999999</v>
      </c>
      <c r="E56" s="18" t="s">
        <v>38</v>
      </c>
      <c r="F56" s="17">
        <f>Реактивн!AR15</f>
        <v>0.19900000000000001</v>
      </c>
    </row>
    <row r="57" spans="2:6" ht="20.100000000000001" customHeight="1">
      <c r="B57" s="122" t="s">
        <v>39</v>
      </c>
      <c r="C57" s="117" t="s">
        <v>40</v>
      </c>
      <c r="D57" s="17">
        <f>Активн!AR16</f>
        <v>0.34599999999999997</v>
      </c>
      <c r="E57" s="18" t="s">
        <v>41</v>
      </c>
      <c r="F57" s="17">
        <f>Реактивн!AR16</f>
        <v>0.193</v>
      </c>
    </row>
    <row r="58" spans="2:6" ht="20.100000000000001" customHeight="1">
      <c r="B58" s="122" t="s">
        <v>42</v>
      </c>
      <c r="C58" s="117" t="s">
        <v>43</v>
      </c>
      <c r="D58" s="17">
        <f>Активн!AR17</f>
        <v>0.36099999999999999</v>
      </c>
      <c r="E58" s="18" t="s">
        <v>44</v>
      </c>
      <c r="F58" s="17">
        <f>Реактивн!AR17</f>
        <v>0.19800000000000001</v>
      </c>
    </row>
    <row r="59" spans="2:6" ht="20.100000000000001" customHeight="1">
      <c r="B59" s="122" t="s">
        <v>45</v>
      </c>
      <c r="C59" s="117" t="s">
        <v>46</v>
      </c>
      <c r="D59" s="17">
        <f>Активн!AR18</f>
        <v>0.35899999999999999</v>
      </c>
      <c r="E59" s="18" t="s">
        <v>47</v>
      </c>
      <c r="F59" s="17">
        <f>Реактивн!AR18</f>
        <v>0.19800000000000001</v>
      </c>
    </row>
    <row r="60" spans="2:6" ht="20.100000000000001" customHeight="1">
      <c r="B60" s="122" t="s">
        <v>48</v>
      </c>
      <c r="C60" s="117" t="s">
        <v>49</v>
      </c>
      <c r="D60" s="17">
        <f>Активн!AR19</f>
        <v>0.33900000000000002</v>
      </c>
      <c r="E60" s="18" t="s">
        <v>50</v>
      </c>
      <c r="F60" s="17">
        <f>Реактивн!AR19</f>
        <v>0.185</v>
      </c>
    </row>
    <row r="61" spans="2:6" ht="20.100000000000001" customHeight="1">
      <c r="B61" s="122" t="s">
        <v>51</v>
      </c>
      <c r="C61" s="117" t="s">
        <v>52</v>
      </c>
      <c r="D61" s="17">
        <f>Активн!AR20</f>
        <v>0.56799999999999995</v>
      </c>
      <c r="E61" s="18" t="s">
        <v>53</v>
      </c>
      <c r="F61" s="17">
        <f>Реактивн!AR20</f>
        <v>0.16900000000000001</v>
      </c>
    </row>
    <row r="62" spans="2:6" ht="20.100000000000001" customHeight="1">
      <c r="B62" s="122" t="s">
        <v>54</v>
      </c>
      <c r="C62" s="117" t="s">
        <v>55</v>
      </c>
      <c r="D62" s="17">
        <f>Активн!AR21</f>
        <v>0.69499999999999995</v>
      </c>
      <c r="E62" s="18" t="s">
        <v>56</v>
      </c>
      <c r="F62" s="17">
        <f>Реактивн!AR21</f>
        <v>0.13900000000000001</v>
      </c>
    </row>
    <row r="63" spans="2:6" ht="20.100000000000001" customHeight="1">
      <c r="B63" s="122" t="s">
        <v>57</v>
      </c>
      <c r="C63" s="117" t="s">
        <v>58</v>
      </c>
      <c r="D63" s="17">
        <f>Активн!AR22</f>
        <v>0.70099999999999996</v>
      </c>
      <c r="E63" s="18" t="s">
        <v>59</v>
      </c>
      <c r="F63" s="17">
        <f>Реактивн!AR22</f>
        <v>0.13800000000000001</v>
      </c>
    </row>
    <row r="64" spans="2:6" ht="20.100000000000001" customHeight="1">
      <c r="B64" s="122" t="s">
        <v>60</v>
      </c>
      <c r="C64" s="117" t="s">
        <v>61</v>
      </c>
      <c r="D64" s="17">
        <f>Активн!AR23</f>
        <v>0.71199999999999997</v>
      </c>
      <c r="E64" s="18" t="s">
        <v>62</v>
      </c>
      <c r="F64" s="17">
        <f>Реактивн!AR23</f>
        <v>0.14799999999999999</v>
      </c>
    </row>
    <row r="65" spans="1:7" ht="20.100000000000001" customHeight="1">
      <c r="B65" s="122" t="s">
        <v>63</v>
      </c>
      <c r="C65" s="117" t="s">
        <v>64</v>
      </c>
      <c r="D65" s="17">
        <f>Активн!AR24</f>
        <v>0.72399999999999998</v>
      </c>
      <c r="E65" s="18" t="s">
        <v>65</v>
      </c>
      <c r="F65" s="17">
        <f>Реактивн!AR24</f>
        <v>0.154</v>
      </c>
    </row>
    <row r="66" spans="1:7" ht="20.100000000000001" customHeight="1">
      <c r="B66" s="122" t="s">
        <v>66</v>
      </c>
      <c r="C66" s="117" t="s">
        <v>67</v>
      </c>
      <c r="D66" s="17">
        <f>Активн!AR25</f>
        <v>0.71</v>
      </c>
      <c r="E66" s="18" t="s">
        <v>68</v>
      </c>
      <c r="F66" s="17">
        <f>Реактивн!AR25</f>
        <v>0.16600000000000001</v>
      </c>
    </row>
    <row r="67" spans="1:7" ht="20.100000000000001" customHeight="1">
      <c r="B67" s="122" t="s">
        <v>69</v>
      </c>
      <c r="C67" s="117" t="s">
        <v>70</v>
      </c>
      <c r="D67" s="17">
        <f>Активн!AR26</f>
        <v>0.372</v>
      </c>
      <c r="E67" s="18" t="s">
        <v>71</v>
      </c>
      <c r="F67" s="17">
        <f>Реактивн!AR26</f>
        <v>0.21199999999999999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Активн!AR27</f>
        <v>0.313</v>
      </c>
      <c r="E68" s="20" t="s">
        <v>74</v>
      </c>
      <c r="F68" s="19">
        <f>Реактивн!AR27</f>
        <v>0.2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10.110000000000001</v>
      </c>
      <c r="E69" s="1" t="s">
        <v>79</v>
      </c>
      <c r="F69" s="126">
        <f>SUM(F45:F68)</f>
        <v>4.3019999999999996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433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Активн!AQ4</f>
        <v>0.63</v>
      </c>
      <c r="E78" s="16" t="s">
        <v>5</v>
      </c>
      <c r="F78" s="28">
        <f>Реактивн!AQ4</f>
        <v>0.40900000000000003</v>
      </c>
    </row>
    <row r="79" spans="1:7" ht="20.100000000000001" customHeight="1">
      <c r="B79" s="122" t="s">
        <v>6</v>
      </c>
      <c r="C79" s="117" t="s">
        <v>7</v>
      </c>
      <c r="D79" s="17">
        <f>Активн!AQ5</f>
        <v>0.64</v>
      </c>
      <c r="E79" s="18" t="s">
        <v>8</v>
      </c>
      <c r="F79" s="17">
        <f>Реактивн!AQ5</f>
        <v>0.41199999999999998</v>
      </c>
    </row>
    <row r="80" spans="1:7" ht="20.100000000000001" customHeight="1">
      <c r="B80" s="122" t="s">
        <v>9</v>
      </c>
      <c r="C80" s="117" t="s">
        <v>10</v>
      </c>
      <c r="D80" s="17">
        <f>Активн!AQ6</f>
        <v>0.64100000000000001</v>
      </c>
      <c r="E80" s="18" t="s">
        <v>11</v>
      </c>
      <c r="F80" s="17">
        <f>Реактивн!AQ6</f>
        <v>0.41299999999999998</v>
      </c>
    </row>
    <row r="81" spans="2:6" ht="20.100000000000001" customHeight="1">
      <c r="B81" s="122" t="s">
        <v>12</v>
      </c>
      <c r="C81" s="117" t="s">
        <v>13</v>
      </c>
      <c r="D81" s="17">
        <f>Активн!AQ7</f>
        <v>0.63900000000000001</v>
      </c>
      <c r="E81" s="18" t="s">
        <v>14</v>
      </c>
      <c r="F81" s="17">
        <f>Реактивн!AQ7</f>
        <v>0.41399999999999998</v>
      </c>
    </row>
    <row r="82" spans="2:6" ht="20.100000000000001" customHeight="1">
      <c r="B82" s="122" t="s">
        <v>15</v>
      </c>
      <c r="C82" s="117" t="s">
        <v>16</v>
      </c>
      <c r="D82" s="17">
        <f>Активн!AQ8</f>
        <v>0.64</v>
      </c>
      <c r="E82" s="18" t="s">
        <v>17</v>
      </c>
      <c r="F82" s="17">
        <f>Реактивн!AQ8</f>
        <v>0.41499999999999998</v>
      </c>
    </row>
    <row r="83" spans="2:6" ht="20.100000000000001" customHeight="1">
      <c r="B83" s="122" t="s">
        <v>18</v>
      </c>
      <c r="C83" s="117" t="s">
        <v>19</v>
      </c>
      <c r="D83" s="17">
        <f>Активн!AQ9</f>
        <v>0.64200000000000002</v>
      </c>
      <c r="E83" s="18" t="s">
        <v>20</v>
      </c>
      <c r="F83" s="17">
        <f>Реактивн!AQ9</f>
        <v>0.41599999999999998</v>
      </c>
    </row>
    <row r="84" spans="2:6" ht="20.100000000000001" customHeight="1">
      <c r="B84" s="122" t="s">
        <v>21</v>
      </c>
      <c r="C84" s="117" t="s">
        <v>22</v>
      </c>
      <c r="D84" s="17">
        <f>Активн!AQ10</f>
        <v>0.65200000000000002</v>
      </c>
      <c r="E84" s="18" t="s">
        <v>23</v>
      </c>
      <c r="F84" s="17">
        <f>Реактивн!AQ10</f>
        <v>0.42399999999999999</v>
      </c>
    </row>
    <row r="85" spans="2:6" ht="20.100000000000001" customHeight="1">
      <c r="B85" s="122" t="s">
        <v>24</v>
      </c>
      <c r="C85" s="117" t="s">
        <v>25</v>
      </c>
      <c r="D85" s="17">
        <f>Активн!AQ11</f>
        <v>0.63600000000000001</v>
      </c>
      <c r="E85" s="18" t="s">
        <v>26</v>
      </c>
      <c r="F85" s="17">
        <f>Реактивн!AQ11</f>
        <v>0.41599999999999998</v>
      </c>
    </row>
    <row r="86" spans="2:6" ht="20.100000000000001" customHeight="1">
      <c r="B86" s="122" t="s">
        <v>27</v>
      </c>
      <c r="C86" s="117" t="s">
        <v>28</v>
      </c>
      <c r="D86" s="17">
        <f>Активн!AQ12</f>
        <v>0.64100000000000001</v>
      </c>
      <c r="E86" s="18" t="s">
        <v>29</v>
      </c>
      <c r="F86" s="17">
        <f>Реактивн!AQ12</f>
        <v>0.41499999999999998</v>
      </c>
    </row>
    <row r="87" spans="2:6" ht="20.100000000000001" customHeight="1">
      <c r="B87" s="122" t="s">
        <v>30</v>
      </c>
      <c r="C87" s="117" t="s">
        <v>31</v>
      </c>
      <c r="D87" s="17">
        <f>Активн!AQ13</f>
        <v>0.64400000000000002</v>
      </c>
      <c r="E87" s="18" t="s">
        <v>32</v>
      </c>
      <c r="F87" s="17">
        <f>Реактивн!AQ13</f>
        <v>0.41799999999999998</v>
      </c>
    </row>
    <row r="88" spans="2:6" ht="20.100000000000001" customHeight="1">
      <c r="B88" s="122" t="s">
        <v>33</v>
      </c>
      <c r="C88" s="117" t="s">
        <v>34</v>
      </c>
      <c r="D88" s="17">
        <f>Активн!AQ14</f>
        <v>0.63200000000000001</v>
      </c>
      <c r="E88" s="18" t="s">
        <v>35</v>
      </c>
      <c r="F88" s="17">
        <f>Реактивн!AQ14</f>
        <v>0.41</v>
      </c>
    </row>
    <row r="89" spans="2:6" ht="20.100000000000001" customHeight="1">
      <c r="B89" s="122" t="s">
        <v>36</v>
      </c>
      <c r="C89" s="117" t="s">
        <v>37</v>
      </c>
      <c r="D89" s="17">
        <f>Активн!AQ15</f>
        <v>0.64300000000000002</v>
      </c>
      <c r="E89" s="18" t="s">
        <v>38</v>
      </c>
      <c r="F89" s="17">
        <f>Реактивн!AQ15</f>
        <v>0.41899999999999998</v>
      </c>
    </row>
    <row r="90" spans="2:6" ht="20.100000000000001" customHeight="1">
      <c r="B90" s="122" t="s">
        <v>39</v>
      </c>
      <c r="C90" s="117" t="s">
        <v>40</v>
      </c>
      <c r="D90" s="17">
        <f>Активн!AQ16</f>
        <v>0.63200000000000001</v>
      </c>
      <c r="E90" s="18" t="s">
        <v>41</v>
      </c>
      <c r="F90" s="17">
        <f>Реактивн!AQ16</f>
        <v>0.41499999999999998</v>
      </c>
    </row>
    <row r="91" spans="2:6" ht="20.100000000000001" customHeight="1">
      <c r="B91" s="122" t="s">
        <v>42</v>
      </c>
      <c r="C91" s="117" t="s">
        <v>43</v>
      </c>
      <c r="D91" s="17">
        <f>Активн!AQ17</f>
        <v>0.64</v>
      </c>
      <c r="E91" s="18" t="s">
        <v>44</v>
      </c>
      <c r="F91" s="17">
        <f>Реактивн!AQ17</f>
        <v>0.41799999999999998</v>
      </c>
    </row>
    <row r="92" spans="2:6" ht="20.100000000000001" customHeight="1">
      <c r="B92" s="122" t="s">
        <v>45</v>
      </c>
      <c r="C92" s="117" t="s">
        <v>46</v>
      </c>
      <c r="D92" s="17">
        <f>Активн!AQ18</f>
        <v>0.63600000000000001</v>
      </c>
      <c r="E92" s="18" t="s">
        <v>47</v>
      </c>
      <c r="F92" s="17">
        <f>Реактивн!AQ18</f>
        <v>0.41499999999999998</v>
      </c>
    </row>
    <row r="93" spans="2:6" ht="20.100000000000001" customHeight="1">
      <c r="B93" s="122" t="s">
        <v>48</v>
      </c>
      <c r="C93" s="117" t="s">
        <v>49</v>
      </c>
      <c r="D93" s="17">
        <f>Активн!AQ19</f>
        <v>0.63700000000000001</v>
      </c>
      <c r="E93" s="18" t="s">
        <v>50</v>
      </c>
      <c r="F93" s="17">
        <f>Реактивн!AQ19</f>
        <v>0.41699999999999998</v>
      </c>
    </row>
    <row r="94" spans="2:6" ht="20.100000000000001" customHeight="1">
      <c r="B94" s="122" t="s">
        <v>51</v>
      </c>
      <c r="C94" s="117" t="s">
        <v>52</v>
      </c>
      <c r="D94" s="17">
        <f>Активн!AQ20</f>
        <v>0.61599999999999999</v>
      </c>
      <c r="E94" s="18" t="s">
        <v>53</v>
      </c>
      <c r="F94" s="17">
        <f>Реактивн!AQ20</f>
        <v>0.41</v>
      </c>
    </row>
    <row r="95" spans="2:6" ht="20.100000000000001" customHeight="1">
      <c r="B95" s="122" t="s">
        <v>54</v>
      </c>
      <c r="C95" s="117" t="s">
        <v>55</v>
      </c>
      <c r="D95" s="17">
        <f>Активн!AQ21</f>
        <v>0.60799999999999998</v>
      </c>
      <c r="E95" s="18" t="s">
        <v>56</v>
      </c>
      <c r="F95" s="17">
        <f>Реактивн!AQ21</f>
        <v>0.40900000000000003</v>
      </c>
    </row>
    <row r="96" spans="2:6" ht="20.100000000000001" customHeight="1">
      <c r="B96" s="122" t="s">
        <v>57</v>
      </c>
      <c r="C96" s="117" t="s">
        <v>58</v>
      </c>
      <c r="D96" s="17">
        <f>Активн!AQ22</f>
        <v>0.60399999999999998</v>
      </c>
      <c r="E96" s="18" t="s">
        <v>59</v>
      </c>
      <c r="F96" s="17">
        <f>Реактивн!AQ22</f>
        <v>0.40700000000000003</v>
      </c>
    </row>
    <row r="97" spans="1:7" ht="20.100000000000001" customHeight="1">
      <c r="B97" s="122" t="s">
        <v>60</v>
      </c>
      <c r="C97" s="117" t="s">
        <v>61</v>
      </c>
      <c r="D97" s="17">
        <f>Активн!AQ23</f>
        <v>0.60199999999999998</v>
      </c>
      <c r="E97" s="18" t="s">
        <v>62</v>
      </c>
      <c r="F97" s="17">
        <f>Реактивн!AQ23</f>
        <v>0.40800000000000003</v>
      </c>
    </row>
    <row r="98" spans="1:7" ht="20.100000000000001" customHeight="1">
      <c r="B98" s="122" t="s">
        <v>63</v>
      </c>
      <c r="C98" s="117" t="s">
        <v>64</v>
      </c>
      <c r="D98" s="17">
        <f>Активн!AQ24</f>
        <v>0.61099999999999999</v>
      </c>
      <c r="E98" s="18" t="s">
        <v>65</v>
      </c>
      <c r="F98" s="17">
        <f>Реактивн!AQ24</f>
        <v>0.41699999999999998</v>
      </c>
    </row>
    <row r="99" spans="1:7" ht="20.100000000000001" customHeight="1">
      <c r="B99" s="122" t="s">
        <v>66</v>
      </c>
      <c r="C99" s="117" t="s">
        <v>67</v>
      </c>
      <c r="D99" s="17">
        <f>Активн!AQ25</f>
        <v>0.61799999999999999</v>
      </c>
      <c r="E99" s="18" t="s">
        <v>68</v>
      </c>
      <c r="F99" s="17">
        <f>Реактивн!AQ25</f>
        <v>0.42099999999999999</v>
      </c>
    </row>
    <row r="100" spans="1:7" ht="20.100000000000001" customHeight="1">
      <c r="B100" s="122" t="s">
        <v>69</v>
      </c>
      <c r="C100" s="117" t="s">
        <v>70</v>
      </c>
      <c r="D100" s="17">
        <f>Активн!AQ26</f>
        <v>0.65200000000000002</v>
      </c>
      <c r="E100" s="18" t="s">
        <v>71</v>
      </c>
      <c r="F100" s="17">
        <f>Реактивн!AQ26</f>
        <v>0.435</v>
      </c>
    </row>
    <row r="101" spans="1:7" ht="20.100000000000001" customHeight="1" thickBot="1">
      <c r="B101" s="123" t="s">
        <v>72</v>
      </c>
      <c r="C101" s="118" t="s">
        <v>73</v>
      </c>
      <c r="D101" s="19">
        <f>Активн!AQ27</f>
        <v>0.64400000000000002</v>
      </c>
      <c r="E101" s="20" t="s">
        <v>74</v>
      </c>
      <c r="F101" s="19">
        <f>Реактивн!AQ27</f>
        <v>0.42599999999999999</v>
      </c>
    </row>
    <row r="102" spans="1:7" ht="39.950000000000003" customHeight="1" thickBot="1">
      <c r="B102" s="124" t="s">
        <v>75</v>
      </c>
      <c r="C102" s="1" t="s">
        <v>78</v>
      </c>
      <c r="D102" s="125">
        <f>SUM(D78:D101)</f>
        <v>15.18</v>
      </c>
      <c r="E102" s="1" t="s">
        <v>79</v>
      </c>
      <c r="F102" s="126">
        <f>SUM(F78:F101)</f>
        <v>9.9789999999999992</v>
      </c>
    </row>
    <row r="103" spans="1:7" ht="39.950000000000003" customHeight="1">
      <c r="B103" s="131"/>
      <c r="C103" s="2"/>
      <c r="D103" s="132"/>
      <c r="E103" s="2"/>
      <c r="F103" s="132"/>
    </row>
    <row r="104" spans="1:7" ht="15.75">
      <c r="A104" s="178" t="s">
        <v>80</v>
      </c>
      <c r="B104" s="178"/>
      <c r="C104" s="178"/>
      <c r="D104" s="178"/>
      <c r="E104" s="178"/>
      <c r="F104" s="178"/>
      <c r="G104" s="178"/>
    </row>
    <row r="105" spans="1:7" ht="15.75">
      <c r="B105" s="21"/>
      <c r="C105" s="22" t="s">
        <v>81</v>
      </c>
      <c r="D105" s="24" t="str">
        <f>D2</f>
        <v>16.12.20.</v>
      </c>
      <c r="E105" s="119" t="s">
        <v>426</v>
      </c>
      <c r="F105" s="21"/>
    </row>
    <row r="106" spans="1:7" ht="15.75">
      <c r="B106" s="21"/>
      <c r="C106" s="21"/>
      <c r="D106" s="66"/>
      <c r="E106" s="67"/>
      <c r="F106" s="21"/>
    </row>
    <row r="107" spans="1:7" ht="15.75" customHeight="1">
      <c r="B107" s="21"/>
      <c r="C107" s="22" t="s">
        <v>1</v>
      </c>
      <c r="D107" s="180" t="s">
        <v>434</v>
      </c>
      <c r="E107" s="180"/>
      <c r="F107" s="180"/>
    </row>
    <row r="108" spans="1:7" ht="16.5" thickBot="1">
      <c r="B108" s="21"/>
      <c r="C108" s="129"/>
      <c r="D108" s="161"/>
      <c r="E108" s="161"/>
      <c r="F108" s="161"/>
    </row>
    <row r="109" spans="1:7" ht="20.100000000000001" customHeight="1">
      <c r="B109" s="170" t="s">
        <v>2</v>
      </c>
      <c r="C109" s="172" t="s">
        <v>87</v>
      </c>
      <c r="D109" s="173"/>
      <c r="E109" s="173"/>
      <c r="F109" s="174"/>
    </row>
    <row r="110" spans="1:7" ht="20.100000000000001" customHeight="1" thickBot="1">
      <c r="B110" s="171"/>
      <c r="C110" s="175" t="s">
        <v>88</v>
      </c>
      <c r="D110" s="176"/>
      <c r="E110" s="175" t="s">
        <v>89</v>
      </c>
      <c r="F110" s="176"/>
    </row>
    <row r="111" spans="1:7" ht="20.100000000000001" customHeight="1">
      <c r="B111" s="121" t="s">
        <v>3</v>
      </c>
      <c r="C111" s="116" t="s">
        <v>4</v>
      </c>
      <c r="D111" s="28">
        <f>Активн!AP4</f>
        <v>1.103</v>
      </c>
      <c r="E111" s="16" t="s">
        <v>5</v>
      </c>
      <c r="F111" s="28">
        <f>Реактивн!AP4</f>
        <v>0.16300000000000001</v>
      </c>
    </row>
    <row r="112" spans="1:7" ht="20.100000000000001" customHeight="1">
      <c r="B112" s="122" t="s">
        <v>6</v>
      </c>
      <c r="C112" s="117" t="s">
        <v>7</v>
      </c>
      <c r="D112" s="17">
        <f>Активн!AP5</f>
        <v>1.0509999999999999</v>
      </c>
      <c r="E112" s="18" t="s">
        <v>8</v>
      </c>
      <c r="F112" s="17">
        <f>Реактивн!AP5</f>
        <v>0.156</v>
      </c>
    </row>
    <row r="113" spans="2:6" ht="20.100000000000001" customHeight="1">
      <c r="B113" s="122" t="s">
        <v>9</v>
      </c>
      <c r="C113" s="117" t="s">
        <v>10</v>
      </c>
      <c r="D113" s="17">
        <f>Активн!AP6</f>
        <v>1.01</v>
      </c>
      <c r="E113" s="18" t="s">
        <v>11</v>
      </c>
      <c r="F113" s="17">
        <f>Реактивн!AP6</f>
        <v>0.14499999999999999</v>
      </c>
    </row>
    <row r="114" spans="2:6" ht="20.100000000000001" customHeight="1">
      <c r="B114" s="122" t="s">
        <v>12</v>
      </c>
      <c r="C114" s="117" t="s">
        <v>13</v>
      </c>
      <c r="D114" s="17">
        <f>Активн!AP7</f>
        <v>0.999</v>
      </c>
      <c r="E114" s="18" t="s">
        <v>14</v>
      </c>
      <c r="F114" s="17">
        <f>Реактивн!AP7</f>
        <v>0.14799999999999999</v>
      </c>
    </row>
    <row r="115" spans="2:6" ht="20.100000000000001" customHeight="1">
      <c r="B115" s="122" t="s">
        <v>15</v>
      </c>
      <c r="C115" s="117" t="s">
        <v>16</v>
      </c>
      <c r="D115" s="17">
        <f>Активн!AP8</f>
        <v>1.024</v>
      </c>
      <c r="E115" s="18" t="s">
        <v>17</v>
      </c>
      <c r="F115" s="17">
        <f>Реактивн!AP8</f>
        <v>0.14799999999999999</v>
      </c>
    </row>
    <row r="116" spans="2:6" ht="20.100000000000001" customHeight="1">
      <c r="B116" s="122" t="s">
        <v>18</v>
      </c>
      <c r="C116" s="117" t="s">
        <v>19</v>
      </c>
      <c r="D116" s="17">
        <f>Активн!AP9</f>
        <v>1.089</v>
      </c>
      <c r="E116" s="18" t="s">
        <v>20</v>
      </c>
      <c r="F116" s="17">
        <f>Реактивн!AP9</f>
        <v>0.14599999999999999</v>
      </c>
    </row>
    <row r="117" spans="2:6" ht="20.100000000000001" customHeight="1">
      <c r="B117" s="122" t="s">
        <v>21</v>
      </c>
      <c r="C117" s="117" t="s">
        <v>22</v>
      </c>
      <c r="D117" s="17">
        <f>Активн!AP10</f>
        <v>1.2689999999999999</v>
      </c>
      <c r="E117" s="18" t="s">
        <v>23</v>
      </c>
      <c r="F117" s="17">
        <f>Реактивн!AP10</f>
        <v>0.17799999999999999</v>
      </c>
    </row>
    <row r="118" spans="2:6" ht="20.100000000000001" customHeight="1">
      <c r="B118" s="122" t="s">
        <v>24</v>
      </c>
      <c r="C118" s="117" t="s">
        <v>25</v>
      </c>
      <c r="D118" s="17">
        <f>Активн!AP11</f>
        <v>1.5640000000000001</v>
      </c>
      <c r="E118" s="18" t="s">
        <v>26</v>
      </c>
      <c r="F118" s="17">
        <f>Реактивн!AP11</f>
        <v>0.24199999999999999</v>
      </c>
    </row>
    <row r="119" spans="2:6" ht="20.100000000000001" customHeight="1">
      <c r="B119" s="122" t="s">
        <v>27</v>
      </c>
      <c r="C119" s="117" t="s">
        <v>28</v>
      </c>
      <c r="D119" s="17">
        <f>Активн!AP12</f>
        <v>1.8180000000000001</v>
      </c>
      <c r="E119" s="18" t="s">
        <v>29</v>
      </c>
      <c r="F119" s="17">
        <f>Реактивн!AP12</f>
        <v>0.40700000000000003</v>
      </c>
    </row>
    <row r="120" spans="2:6" ht="20.100000000000001" customHeight="1">
      <c r="B120" s="122" t="s">
        <v>30</v>
      </c>
      <c r="C120" s="117" t="s">
        <v>31</v>
      </c>
      <c r="D120" s="17">
        <f>Активн!AP13</f>
        <v>2.0070000000000001</v>
      </c>
      <c r="E120" s="18" t="s">
        <v>32</v>
      </c>
      <c r="F120" s="17">
        <f>Реактивн!AP13</f>
        <v>0.45300000000000001</v>
      </c>
    </row>
    <row r="121" spans="2:6" ht="20.100000000000001" customHeight="1">
      <c r="B121" s="122" t="s">
        <v>33</v>
      </c>
      <c r="C121" s="117" t="s">
        <v>34</v>
      </c>
      <c r="D121" s="17">
        <f>Активн!AP14</f>
        <v>2.0910000000000002</v>
      </c>
      <c r="E121" s="18" t="s">
        <v>35</v>
      </c>
      <c r="F121" s="17">
        <f>Реактивн!AP14</f>
        <v>0.47200000000000003</v>
      </c>
    </row>
    <row r="122" spans="2:6" ht="20.100000000000001" customHeight="1">
      <c r="B122" s="122" t="s">
        <v>36</v>
      </c>
      <c r="C122" s="117" t="s">
        <v>37</v>
      </c>
      <c r="D122" s="17">
        <f>Активн!AP15</f>
        <v>2.0470000000000002</v>
      </c>
      <c r="E122" s="18" t="s">
        <v>38</v>
      </c>
      <c r="F122" s="17">
        <f>Реактивн!AP15</f>
        <v>0.48</v>
      </c>
    </row>
    <row r="123" spans="2:6" ht="20.100000000000001" customHeight="1">
      <c r="B123" s="122" t="s">
        <v>39</v>
      </c>
      <c r="C123" s="117" t="s">
        <v>40</v>
      </c>
      <c r="D123" s="17">
        <f>Активн!AP16</f>
        <v>2.0129999999999999</v>
      </c>
      <c r="E123" s="18" t="s">
        <v>41</v>
      </c>
      <c r="F123" s="17">
        <f>Реактивн!AP16</f>
        <v>0.40200000000000002</v>
      </c>
    </row>
    <row r="124" spans="2:6" ht="20.100000000000001" customHeight="1">
      <c r="B124" s="122" t="s">
        <v>42</v>
      </c>
      <c r="C124" s="117" t="s">
        <v>43</v>
      </c>
      <c r="D124" s="17">
        <f>Активн!AP17</f>
        <v>2.0790000000000002</v>
      </c>
      <c r="E124" s="18" t="s">
        <v>44</v>
      </c>
      <c r="F124" s="17">
        <f>Реактивн!AP17</f>
        <v>0.48899999999999999</v>
      </c>
    </row>
    <row r="125" spans="2:6" ht="20.100000000000001" customHeight="1">
      <c r="B125" s="122" t="s">
        <v>45</v>
      </c>
      <c r="C125" s="117" t="s">
        <v>46</v>
      </c>
      <c r="D125" s="17">
        <f>Активн!AP18</f>
        <v>2.0750000000000002</v>
      </c>
      <c r="E125" s="18" t="s">
        <v>47</v>
      </c>
      <c r="F125" s="17">
        <f>Реактивн!AP18</f>
        <v>0.51900000000000002</v>
      </c>
    </row>
    <row r="126" spans="2:6" ht="20.100000000000001" customHeight="1">
      <c r="B126" s="122" t="s">
        <v>48</v>
      </c>
      <c r="C126" s="117" t="s">
        <v>49</v>
      </c>
      <c r="D126" s="17">
        <f>Активн!AP19</f>
        <v>2.048</v>
      </c>
      <c r="E126" s="18" t="s">
        <v>50</v>
      </c>
      <c r="F126" s="17">
        <f>Реактивн!AP19</f>
        <v>0.48099999999999998</v>
      </c>
    </row>
    <row r="127" spans="2:6" ht="20.100000000000001" customHeight="1">
      <c r="B127" s="122" t="s">
        <v>51</v>
      </c>
      <c r="C127" s="117" t="s">
        <v>52</v>
      </c>
      <c r="D127" s="17">
        <f>Активн!AP20</f>
        <v>2.0419999999999998</v>
      </c>
      <c r="E127" s="18" t="s">
        <v>53</v>
      </c>
      <c r="F127" s="17">
        <f>Реактивн!AP20</f>
        <v>0.41000000000000003</v>
      </c>
    </row>
    <row r="128" spans="2:6" ht="20.100000000000001" customHeight="1">
      <c r="B128" s="122" t="s">
        <v>54</v>
      </c>
      <c r="C128" s="117" t="s">
        <v>55</v>
      </c>
      <c r="D128" s="17">
        <f>Активн!AP21</f>
        <v>1.9550000000000001</v>
      </c>
      <c r="E128" s="18" t="s">
        <v>56</v>
      </c>
      <c r="F128" s="17">
        <f>Реактивн!AP21</f>
        <v>0.33600000000000002</v>
      </c>
    </row>
    <row r="129" spans="1:7" ht="20.100000000000001" customHeight="1">
      <c r="B129" s="122" t="s">
        <v>57</v>
      </c>
      <c r="C129" s="117" t="s">
        <v>58</v>
      </c>
      <c r="D129" s="17">
        <f>Активн!AP22</f>
        <v>1.829</v>
      </c>
      <c r="E129" s="18" t="s">
        <v>59</v>
      </c>
      <c r="F129" s="17">
        <f>Реактивн!AP22</f>
        <v>0.314</v>
      </c>
    </row>
    <row r="130" spans="1:7" ht="20.100000000000001" customHeight="1">
      <c r="B130" s="122" t="s">
        <v>60</v>
      </c>
      <c r="C130" s="117" t="s">
        <v>61</v>
      </c>
      <c r="D130" s="17">
        <f>Активн!AP23</f>
        <v>1.708</v>
      </c>
      <c r="E130" s="18" t="s">
        <v>62</v>
      </c>
      <c r="F130" s="17">
        <f>Реактивн!AP23</f>
        <v>0.28300000000000003</v>
      </c>
    </row>
    <row r="131" spans="1:7" ht="20.100000000000001" customHeight="1">
      <c r="B131" s="122" t="s">
        <v>63</v>
      </c>
      <c r="C131" s="117" t="s">
        <v>64</v>
      </c>
      <c r="D131" s="17">
        <f>Активн!AP24</f>
        <v>1.5189999999999999</v>
      </c>
      <c r="E131" s="18" t="s">
        <v>65</v>
      </c>
      <c r="F131" s="17">
        <f>Реактивн!AP24</f>
        <v>0.222</v>
      </c>
    </row>
    <row r="132" spans="1:7" ht="20.100000000000001" customHeight="1">
      <c r="B132" s="122" t="s">
        <v>66</v>
      </c>
      <c r="C132" s="117" t="s">
        <v>67</v>
      </c>
      <c r="D132" s="17">
        <f>Активн!AP25</f>
        <v>1.3640000000000001</v>
      </c>
      <c r="E132" s="18" t="s">
        <v>68</v>
      </c>
      <c r="F132" s="17">
        <f>Реактивн!AP25</f>
        <v>0.189</v>
      </c>
    </row>
    <row r="133" spans="1:7" ht="20.100000000000001" customHeight="1">
      <c r="B133" s="122" t="s">
        <v>69</v>
      </c>
      <c r="C133" s="117" t="s">
        <v>70</v>
      </c>
      <c r="D133" s="17">
        <f>Активн!AP26</f>
        <v>1.2669999999999999</v>
      </c>
      <c r="E133" s="18" t="s">
        <v>71</v>
      </c>
      <c r="F133" s="17">
        <f>Реактивн!AP26</f>
        <v>0.18</v>
      </c>
    </row>
    <row r="134" spans="1:7" ht="20.100000000000001" customHeight="1" thickBot="1">
      <c r="B134" s="123" t="s">
        <v>72</v>
      </c>
      <c r="C134" s="118" t="s">
        <v>73</v>
      </c>
      <c r="D134" s="19">
        <f>Активн!AP27</f>
        <v>1.1930000000000001</v>
      </c>
      <c r="E134" s="20" t="s">
        <v>74</v>
      </c>
      <c r="F134" s="19">
        <f>Реактивн!AP27</f>
        <v>0.184</v>
      </c>
    </row>
    <row r="135" spans="1:7" ht="39.950000000000003" customHeight="1" thickBot="1">
      <c r="B135" s="124" t="s">
        <v>75</v>
      </c>
      <c r="C135" s="1" t="s">
        <v>78</v>
      </c>
      <c r="D135" s="125">
        <f>SUM(D111:D134)</f>
        <v>38.163999999999994</v>
      </c>
      <c r="E135" s="1" t="s">
        <v>79</v>
      </c>
      <c r="F135" s="126">
        <f>SUM(F111:F134)</f>
        <v>7.1470000000000011</v>
      </c>
    </row>
    <row r="136" spans="1:7" ht="39.950000000000003" customHeight="1">
      <c r="B136" s="131"/>
      <c r="C136" s="2"/>
      <c r="D136" s="132"/>
      <c r="E136" s="2"/>
      <c r="F136" s="132"/>
    </row>
    <row r="137" spans="1:7" ht="15.75">
      <c r="A137" s="178" t="s">
        <v>80</v>
      </c>
      <c r="B137" s="178"/>
      <c r="C137" s="178"/>
      <c r="D137" s="178"/>
      <c r="E137" s="178"/>
      <c r="F137" s="178"/>
      <c r="G137" s="178"/>
    </row>
    <row r="138" spans="1:7" ht="15.75">
      <c r="B138" s="21"/>
      <c r="C138" s="22" t="s">
        <v>81</v>
      </c>
      <c r="D138" s="24" t="str">
        <f>D2</f>
        <v>16.12.20.</v>
      </c>
      <c r="E138" s="119" t="s">
        <v>426</v>
      </c>
      <c r="F138" s="21"/>
    </row>
    <row r="139" spans="1:7" ht="15.75">
      <c r="B139" s="21"/>
      <c r="C139" s="21"/>
      <c r="D139" s="66"/>
      <c r="E139" s="67"/>
      <c r="F139" s="21"/>
    </row>
    <row r="140" spans="1:7" ht="15.75" customHeight="1">
      <c r="B140" s="21"/>
      <c r="C140" s="22" t="s">
        <v>1</v>
      </c>
      <c r="D140" s="180" t="s">
        <v>435</v>
      </c>
      <c r="E140" s="180"/>
      <c r="F140" s="180"/>
    </row>
    <row r="141" spans="1:7" ht="16.5" thickBot="1">
      <c r="B141" s="21"/>
      <c r="C141" s="129"/>
      <c r="D141" s="161"/>
      <c r="E141" s="161"/>
      <c r="F141" s="161"/>
    </row>
    <row r="142" spans="1:7" ht="20.100000000000001" customHeight="1">
      <c r="B142" s="170" t="s">
        <v>2</v>
      </c>
      <c r="C142" s="172" t="s">
        <v>87</v>
      </c>
      <c r="D142" s="173"/>
      <c r="E142" s="173"/>
      <c r="F142" s="174"/>
    </row>
    <row r="143" spans="1:7" ht="20.100000000000001" customHeight="1" thickBot="1">
      <c r="B143" s="171"/>
      <c r="C143" s="175" t="s">
        <v>88</v>
      </c>
      <c r="D143" s="176"/>
      <c r="E143" s="175" t="s">
        <v>89</v>
      </c>
      <c r="F143" s="176"/>
    </row>
    <row r="144" spans="1:7" ht="20.100000000000001" customHeight="1">
      <c r="B144" s="121" t="s">
        <v>3</v>
      </c>
      <c r="C144" s="116" t="s">
        <v>4</v>
      </c>
      <c r="D144" s="95">
        <f>Активн!AO4</f>
        <v>0.94099999999999995</v>
      </c>
      <c r="E144" s="116" t="s">
        <v>5</v>
      </c>
      <c r="F144" s="28">
        <f>Реактивн!AO4</f>
        <v>0.156</v>
      </c>
    </row>
    <row r="145" spans="2:6" ht="20.100000000000001" customHeight="1">
      <c r="B145" s="122" t="s">
        <v>6</v>
      </c>
      <c r="C145" s="117" t="s">
        <v>7</v>
      </c>
      <c r="D145" s="96">
        <f>Активн!AO5</f>
        <v>0.89800000000000002</v>
      </c>
      <c r="E145" s="117" t="s">
        <v>8</v>
      </c>
      <c r="F145" s="17">
        <f>Реактивн!AO5</f>
        <v>0.14299999999999999</v>
      </c>
    </row>
    <row r="146" spans="2:6" ht="20.100000000000001" customHeight="1">
      <c r="B146" s="122" t="s">
        <v>9</v>
      </c>
      <c r="C146" s="117" t="s">
        <v>10</v>
      </c>
      <c r="D146" s="96">
        <f>Активн!AO6</f>
        <v>0.84599999999999997</v>
      </c>
      <c r="E146" s="117" t="s">
        <v>11</v>
      </c>
      <c r="F146" s="17">
        <f>Реактивн!AO6</f>
        <v>0.129</v>
      </c>
    </row>
    <row r="147" spans="2:6" ht="20.100000000000001" customHeight="1">
      <c r="B147" s="122" t="s">
        <v>12</v>
      </c>
      <c r="C147" s="117" t="s">
        <v>13</v>
      </c>
      <c r="D147" s="96">
        <f>Активн!AO7</f>
        <v>0.83499999999999996</v>
      </c>
      <c r="E147" s="117" t="s">
        <v>14</v>
      </c>
      <c r="F147" s="17">
        <f>Реактивн!AO7</f>
        <v>0.125</v>
      </c>
    </row>
    <row r="148" spans="2:6" ht="20.100000000000001" customHeight="1">
      <c r="B148" s="122" t="s">
        <v>15</v>
      </c>
      <c r="C148" s="117" t="s">
        <v>16</v>
      </c>
      <c r="D148" s="96">
        <f>Активн!AO8</f>
        <v>0.83299999999999996</v>
      </c>
      <c r="E148" s="117" t="s">
        <v>17</v>
      </c>
      <c r="F148" s="17">
        <f>Реактивн!AO8</f>
        <v>0.122</v>
      </c>
    </row>
    <row r="149" spans="2:6" ht="20.100000000000001" customHeight="1">
      <c r="B149" s="122" t="s">
        <v>18</v>
      </c>
      <c r="C149" s="117" t="s">
        <v>19</v>
      </c>
      <c r="D149" s="96">
        <f>Активн!AO9</f>
        <v>0.95899999999999996</v>
      </c>
      <c r="E149" s="117" t="s">
        <v>20</v>
      </c>
      <c r="F149" s="17">
        <f>Реактивн!AO9</f>
        <v>0.122</v>
      </c>
    </row>
    <row r="150" spans="2:6" ht="20.100000000000001" customHeight="1">
      <c r="B150" s="122" t="s">
        <v>21</v>
      </c>
      <c r="C150" s="117" t="s">
        <v>22</v>
      </c>
      <c r="D150" s="96">
        <f>Активн!AO10</f>
        <v>1.004</v>
      </c>
      <c r="E150" s="117" t="s">
        <v>23</v>
      </c>
      <c r="F150" s="17">
        <f>Реактивн!AO10</f>
        <v>0.121</v>
      </c>
    </row>
    <row r="151" spans="2:6" ht="20.100000000000001" customHeight="1">
      <c r="B151" s="122" t="s">
        <v>24</v>
      </c>
      <c r="C151" s="117" t="s">
        <v>25</v>
      </c>
      <c r="D151" s="96">
        <f>Активн!AO11</f>
        <v>1.2350000000000001</v>
      </c>
      <c r="E151" s="117" t="s">
        <v>26</v>
      </c>
      <c r="F151" s="17">
        <f>Реактивн!AO11</f>
        <v>0.183</v>
      </c>
    </row>
    <row r="152" spans="2:6" ht="20.100000000000001" customHeight="1">
      <c r="B152" s="122" t="s">
        <v>27</v>
      </c>
      <c r="C152" s="117" t="s">
        <v>28</v>
      </c>
      <c r="D152" s="96">
        <f>Активн!AO12</f>
        <v>1.41</v>
      </c>
      <c r="E152" s="117" t="s">
        <v>29</v>
      </c>
      <c r="F152" s="17">
        <f>Реактивн!AO12</f>
        <v>0.247</v>
      </c>
    </row>
    <row r="153" spans="2:6" ht="20.100000000000001" customHeight="1">
      <c r="B153" s="122" t="s">
        <v>30</v>
      </c>
      <c r="C153" s="117" t="s">
        <v>31</v>
      </c>
      <c r="D153" s="96">
        <f>Активн!AO13</f>
        <v>1.5109999999999999</v>
      </c>
      <c r="E153" s="117" t="s">
        <v>32</v>
      </c>
      <c r="F153" s="17">
        <f>Реактивн!AO13</f>
        <v>0.28599999999999998</v>
      </c>
    </row>
    <row r="154" spans="2:6" ht="20.100000000000001" customHeight="1">
      <c r="B154" s="122" t="s">
        <v>33</v>
      </c>
      <c r="C154" s="117" t="s">
        <v>34</v>
      </c>
      <c r="D154" s="96">
        <f>Активн!AO14</f>
        <v>1.59</v>
      </c>
      <c r="E154" s="117" t="s">
        <v>35</v>
      </c>
      <c r="F154" s="17">
        <f>Реактивн!AO14</f>
        <v>0.3</v>
      </c>
    </row>
    <row r="155" spans="2:6" ht="20.100000000000001" customHeight="1">
      <c r="B155" s="122" t="s">
        <v>36</v>
      </c>
      <c r="C155" s="117" t="s">
        <v>37</v>
      </c>
      <c r="D155" s="96">
        <f>Активн!AO15</f>
        <v>1.538</v>
      </c>
      <c r="E155" s="117" t="s">
        <v>38</v>
      </c>
      <c r="F155" s="17">
        <f>Реактивн!AO15</f>
        <v>0.28500000000000003</v>
      </c>
    </row>
    <row r="156" spans="2:6" ht="20.100000000000001" customHeight="1">
      <c r="B156" s="122" t="s">
        <v>39</v>
      </c>
      <c r="C156" s="117" t="s">
        <v>40</v>
      </c>
      <c r="D156" s="96">
        <f>Активн!AO16</f>
        <v>1.518</v>
      </c>
      <c r="E156" s="117" t="s">
        <v>41</v>
      </c>
      <c r="F156" s="17">
        <f>Реактивн!AO16</f>
        <v>0.219</v>
      </c>
    </row>
    <row r="157" spans="2:6" ht="20.100000000000001" customHeight="1">
      <c r="B157" s="122" t="s">
        <v>42</v>
      </c>
      <c r="C157" s="117" t="s">
        <v>43</v>
      </c>
      <c r="D157" s="96">
        <f>Активн!AO17</f>
        <v>1.4930000000000001</v>
      </c>
      <c r="E157" s="117" t="s">
        <v>44</v>
      </c>
      <c r="F157" s="17">
        <f>Реактивн!AO17</f>
        <v>0.26700000000000002</v>
      </c>
    </row>
    <row r="158" spans="2:6" ht="20.100000000000001" customHeight="1">
      <c r="B158" s="122" t="s">
        <v>45</v>
      </c>
      <c r="C158" s="117" t="s">
        <v>46</v>
      </c>
      <c r="D158" s="96">
        <f>Активн!AO18</f>
        <v>1.5469999999999999</v>
      </c>
      <c r="E158" s="117" t="s">
        <v>47</v>
      </c>
      <c r="F158" s="17">
        <f>Реактивн!AO18</f>
        <v>0.28100000000000003</v>
      </c>
    </row>
    <row r="159" spans="2:6" ht="20.100000000000001" customHeight="1">
      <c r="B159" s="122" t="s">
        <v>48</v>
      </c>
      <c r="C159" s="117" t="s">
        <v>49</v>
      </c>
      <c r="D159" s="96">
        <f>Активн!AO19</f>
        <v>1.5649999999999999</v>
      </c>
      <c r="E159" s="117" t="s">
        <v>50</v>
      </c>
      <c r="F159" s="17">
        <f>Реактивн!AO19</f>
        <v>0.29199999999999998</v>
      </c>
    </row>
    <row r="160" spans="2:6" ht="20.100000000000001" customHeight="1">
      <c r="B160" s="122" t="s">
        <v>51</v>
      </c>
      <c r="C160" s="117" t="s">
        <v>52</v>
      </c>
      <c r="D160" s="96">
        <f>Активн!AO20</f>
        <v>1.6519999999999999</v>
      </c>
      <c r="E160" s="117" t="s">
        <v>53</v>
      </c>
      <c r="F160" s="17">
        <f>Реактивн!AO20</f>
        <v>0.32800000000000001</v>
      </c>
    </row>
    <row r="161" spans="2:6" ht="20.100000000000001" customHeight="1">
      <c r="B161" s="122" t="s">
        <v>54</v>
      </c>
      <c r="C161" s="117" t="s">
        <v>55</v>
      </c>
      <c r="D161" s="96">
        <f>Активн!AO21</f>
        <v>1.536</v>
      </c>
      <c r="E161" s="117" t="s">
        <v>56</v>
      </c>
      <c r="F161" s="17">
        <f>Реактивн!AO21</f>
        <v>0.28000000000000003</v>
      </c>
    </row>
    <row r="162" spans="2:6" ht="20.100000000000001" customHeight="1">
      <c r="B162" s="122" t="s">
        <v>57</v>
      </c>
      <c r="C162" s="117" t="s">
        <v>58</v>
      </c>
      <c r="D162" s="96">
        <f>Активн!AO22</f>
        <v>1.444</v>
      </c>
      <c r="E162" s="117" t="s">
        <v>59</v>
      </c>
      <c r="F162" s="17">
        <f>Реактивн!AO22</f>
        <v>0.247</v>
      </c>
    </row>
    <row r="163" spans="2:6" ht="20.100000000000001" customHeight="1">
      <c r="B163" s="122" t="s">
        <v>60</v>
      </c>
      <c r="C163" s="117" t="s">
        <v>61</v>
      </c>
      <c r="D163" s="96">
        <f>Активн!AO23</f>
        <v>1.3759999999999999</v>
      </c>
      <c r="E163" s="117" t="s">
        <v>62</v>
      </c>
      <c r="F163" s="17">
        <f>Реактивн!AO23</f>
        <v>0.23600000000000002</v>
      </c>
    </row>
    <row r="164" spans="2:6" ht="20.100000000000001" customHeight="1">
      <c r="B164" s="122" t="s">
        <v>63</v>
      </c>
      <c r="C164" s="117" t="s">
        <v>64</v>
      </c>
      <c r="D164" s="96">
        <f>Активн!AO24</f>
        <v>1.248</v>
      </c>
      <c r="E164" s="117" t="s">
        <v>65</v>
      </c>
      <c r="F164" s="17">
        <f>Реактивн!AO24</f>
        <v>0.21099999999999999</v>
      </c>
    </row>
    <row r="165" spans="2:6" ht="20.100000000000001" customHeight="1">
      <c r="B165" s="122" t="s">
        <v>66</v>
      </c>
      <c r="C165" s="117" t="s">
        <v>67</v>
      </c>
      <c r="D165" s="96">
        <f>Активн!AO25</f>
        <v>1.2010000000000001</v>
      </c>
      <c r="E165" s="117" t="s">
        <v>68</v>
      </c>
      <c r="F165" s="17">
        <f>Реактивн!AO25</f>
        <v>0.21299999999999999</v>
      </c>
    </row>
    <row r="166" spans="2:6" ht="20.100000000000001" customHeight="1">
      <c r="B166" s="122" t="s">
        <v>69</v>
      </c>
      <c r="C166" s="117" t="s">
        <v>70</v>
      </c>
      <c r="D166" s="96">
        <f>Активн!AO26</f>
        <v>1.139</v>
      </c>
      <c r="E166" s="117" t="s">
        <v>71</v>
      </c>
      <c r="F166" s="17">
        <f>Реактивн!AO26</f>
        <v>0.214</v>
      </c>
    </row>
    <row r="167" spans="2:6" ht="20.100000000000001" customHeight="1" thickBot="1">
      <c r="B167" s="123" t="s">
        <v>72</v>
      </c>
      <c r="C167" s="118" t="s">
        <v>73</v>
      </c>
      <c r="D167" s="97">
        <f>Активн!AO27</f>
        <v>1.036</v>
      </c>
      <c r="E167" s="118" t="s">
        <v>74</v>
      </c>
      <c r="F167" s="19">
        <f>Реактивн!AO27</f>
        <v>0.19800000000000001</v>
      </c>
    </row>
    <row r="168" spans="2:6" ht="39.950000000000003" customHeight="1" thickBot="1">
      <c r="B168" s="124" t="s">
        <v>75</v>
      </c>
      <c r="C168" s="1" t="s">
        <v>78</v>
      </c>
      <c r="D168" s="125">
        <f>SUM(D144:D167)</f>
        <v>30.355000000000004</v>
      </c>
      <c r="E168" s="15" t="s">
        <v>79</v>
      </c>
      <c r="F168" s="133">
        <f>SUM(F144:F167)</f>
        <v>5.2050000000000001</v>
      </c>
    </row>
  </sheetData>
  <mergeCells count="33">
    <mergeCell ref="A137:G137"/>
    <mergeCell ref="D140:F140"/>
    <mergeCell ref="B142:B143"/>
    <mergeCell ref="C142:F142"/>
    <mergeCell ref="C143:D143"/>
    <mergeCell ref="E143:F143"/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50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436</v>
      </c>
      <c r="E4" s="24"/>
      <c r="F4" s="24"/>
    </row>
    <row r="5" spans="1:7" ht="30" customHeight="1" thickBot="1">
      <c r="A5" s="179" t="s">
        <v>569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D45+D78+D111</f>
        <v>0.44800000000000001</v>
      </c>
      <c r="E8" s="16" t="s">
        <v>5</v>
      </c>
      <c r="F8" s="28">
        <f t="shared" ref="F8:F31" si="1">F45+F78+F111</f>
        <v>0.10600000000000001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0.432</v>
      </c>
      <c r="E9" s="18" t="s">
        <v>8</v>
      </c>
      <c r="F9" s="17">
        <f t="shared" si="1"/>
        <v>0.10300000000000001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0.42599999999999999</v>
      </c>
      <c r="E10" s="18" t="s">
        <v>11</v>
      </c>
      <c r="F10" s="17">
        <f t="shared" si="1"/>
        <v>0.10400000000000001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0.42599999999999999</v>
      </c>
      <c r="E11" s="18" t="s">
        <v>14</v>
      </c>
      <c r="F11" s="17">
        <f t="shared" si="1"/>
        <v>0.10500000000000001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0.438</v>
      </c>
      <c r="E12" s="18" t="s">
        <v>17</v>
      </c>
      <c r="F12" s="17">
        <f t="shared" si="1"/>
        <v>0.10400000000000001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0.44</v>
      </c>
      <c r="E13" s="18" t="s">
        <v>20</v>
      </c>
      <c r="F13" s="17">
        <f t="shared" si="1"/>
        <v>0.10400000000000001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0.47899999999999998</v>
      </c>
      <c r="E14" s="18" t="s">
        <v>23</v>
      </c>
      <c r="F14" s="17">
        <f t="shared" si="1"/>
        <v>0.106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0.52600000000000002</v>
      </c>
      <c r="E15" s="18" t="s">
        <v>26</v>
      </c>
      <c r="F15" s="17">
        <f t="shared" si="1"/>
        <v>0.111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0.51300000000000001</v>
      </c>
      <c r="E16" s="18" t="s">
        <v>29</v>
      </c>
      <c r="F16" s="17">
        <f t="shared" si="1"/>
        <v>9.1999999999999998E-2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0.50800000000000001</v>
      </c>
      <c r="E17" s="18" t="s">
        <v>32</v>
      </c>
      <c r="F17" s="17">
        <f t="shared" si="1"/>
        <v>0.08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0.505</v>
      </c>
      <c r="E18" s="18" t="s">
        <v>35</v>
      </c>
      <c r="F18" s="17">
        <f t="shared" si="1"/>
        <v>8.1000000000000003E-2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0.48499999999999999</v>
      </c>
      <c r="E19" s="18" t="s">
        <v>38</v>
      </c>
      <c r="F19" s="17">
        <f t="shared" si="1"/>
        <v>8.199999999999999E-2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0.48599999999999999</v>
      </c>
      <c r="E20" s="18" t="s">
        <v>41</v>
      </c>
      <c r="F20" s="17">
        <f t="shared" si="1"/>
        <v>8.4999999999999992E-2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0.36899999999999999</v>
      </c>
      <c r="E21" s="18" t="s">
        <v>44</v>
      </c>
      <c r="F21" s="17">
        <f t="shared" si="1"/>
        <v>6.2E-2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0.21199999999999999</v>
      </c>
      <c r="E22" s="18" t="s">
        <v>47</v>
      </c>
      <c r="F22" s="17">
        <f t="shared" si="1"/>
        <v>3.7999999999999999E-2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0.33799999999999997</v>
      </c>
      <c r="E23" s="18" t="s">
        <v>50</v>
      </c>
      <c r="F23" s="17">
        <f t="shared" si="1"/>
        <v>6.7000000000000004E-2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0.52500000000000002</v>
      </c>
      <c r="E24" s="18" t="s">
        <v>53</v>
      </c>
      <c r="F24" s="17">
        <f t="shared" si="1"/>
        <v>0.11499999999999999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0.53899999999999992</v>
      </c>
      <c r="E25" s="18" t="s">
        <v>56</v>
      </c>
      <c r="F25" s="17">
        <f t="shared" si="1"/>
        <v>0.11599999999999999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0.57400000000000007</v>
      </c>
      <c r="E26" s="18" t="s">
        <v>59</v>
      </c>
      <c r="F26" s="17">
        <f t="shared" si="1"/>
        <v>0.11699999999999999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0.55899999999999994</v>
      </c>
      <c r="E27" s="18" t="s">
        <v>62</v>
      </c>
      <c r="F27" s="17">
        <f t="shared" si="1"/>
        <v>0.11699999999999999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0.55600000000000005</v>
      </c>
      <c r="E28" s="18" t="s">
        <v>65</v>
      </c>
      <c r="F28" s="17">
        <f t="shared" si="1"/>
        <v>0.11699999999999999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0.56500000000000006</v>
      </c>
      <c r="E29" s="18" t="s">
        <v>68</v>
      </c>
      <c r="F29" s="17">
        <f t="shared" si="1"/>
        <v>0.121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0.51700000000000002</v>
      </c>
      <c r="E30" s="18" t="s">
        <v>71</v>
      </c>
      <c r="F30" s="17">
        <f t="shared" si="1"/>
        <v>0.11599999999999999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0.47699999999999998</v>
      </c>
      <c r="E31" s="20" t="s">
        <v>74</v>
      </c>
      <c r="F31" s="19">
        <f t="shared" si="1"/>
        <v>0.11300000000000002</v>
      </c>
    </row>
    <row r="32" spans="2:6" ht="30" customHeight="1" thickBot="1">
      <c r="B32" s="124" t="s">
        <v>75</v>
      </c>
      <c r="C32" s="1" t="s">
        <v>78</v>
      </c>
      <c r="D32" s="125">
        <f>SUM(D8:D31)</f>
        <v>11.342999999999998</v>
      </c>
      <c r="E32" s="1" t="s">
        <v>79</v>
      </c>
      <c r="F32" s="126">
        <f>SUM(F8:F31)</f>
        <v>2.3620000000000001</v>
      </c>
    </row>
    <row r="33" spans="1:7" ht="16.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437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Активн!AA4</f>
        <v>7.1999999999999995E-2</v>
      </c>
      <c r="E45" s="16" t="s">
        <v>5</v>
      </c>
      <c r="F45" s="28">
        <f>Реактивн!AA4</f>
        <v>1.4E-2</v>
      </c>
    </row>
    <row r="46" spans="1:7" ht="20.100000000000001" customHeight="1">
      <c r="B46" s="122" t="s">
        <v>6</v>
      </c>
      <c r="C46" s="117" t="s">
        <v>7</v>
      </c>
      <c r="D46" s="17">
        <f>Активн!AA5</f>
        <v>6.8000000000000005E-2</v>
      </c>
      <c r="E46" s="18" t="s">
        <v>8</v>
      </c>
      <c r="F46" s="17">
        <f>Реактивн!AA5</f>
        <v>1.4999999999999999E-2</v>
      </c>
    </row>
    <row r="47" spans="1:7" ht="20.100000000000001" customHeight="1">
      <c r="B47" s="122" t="s">
        <v>9</v>
      </c>
      <c r="C47" s="117" t="s">
        <v>10</v>
      </c>
      <c r="D47" s="17">
        <f>Активн!AA6</f>
        <v>7.0000000000000007E-2</v>
      </c>
      <c r="E47" s="18" t="s">
        <v>11</v>
      </c>
      <c r="F47" s="17">
        <f>Реактивн!AA6</f>
        <v>1.4999999999999999E-2</v>
      </c>
    </row>
    <row r="48" spans="1:7" ht="20.100000000000001" customHeight="1">
      <c r="B48" s="122" t="s">
        <v>12</v>
      </c>
      <c r="C48" s="117" t="s">
        <v>13</v>
      </c>
      <c r="D48" s="17">
        <f>Активн!AA7</f>
        <v>7.0000000000000007E-2</v>
      </c>
      <c r="E48" s="18" t="s">
        <v>14</v>
      </c>
      <c r="F48" s="17">
        <f>Реактивн!AA7</f>
        <v>1.6E-2</v>
      </c>
    </row>
    <row r="49" spans="2:6" ht="20.100000000000001" customHeight="1">
      <c r="B49" s="122" t="s">
        <v>15</v>
      </c>
      <c r="C49" s="117" t="s">
        <v>16</v>
      </c>
      <c r="D49" s="17">
        <f>Активн!AA8</f>
        <v>7.0000000000000007E-2</v>
      </c>
      <c r="E49" s="18" t="s">
        <v>17</v>
      </c>
      <c r="F49" s="17">
        <f>Реактивн!AA8</f>
        <v>1.4999999999999999E-2</v>
      </c>
    </row>
    <row r="50" spans="2:6" ht="20.100000000000001" customHeight="1">
      <c r="B50" s="122" t="s">
        <v>18</v>
      </c>
      <c r="C50" s="117" t="s">
        <v>19</v>
      </c>
      <c r="D50" s="17">
        <f>Активн!AA9</f>
        <v>7.0000000000000007E-2</v>
      </c>
      <c r="E50" s="18" t="s">
        <v>20</v>
      </c>
      <c r="F50" s="17">
        <f>Реактивн!AA9</f>
        <v>1.4999999999999999E-2</v>
      </c>
    </row>
    <row r="51" spans="2:6" ht="20.100000000000001" customHeight="1">
      <c r="B51" s="122" t="s">
        <v>21</v>
      </c>
      <c r="C51" s="117" t="s">
        <v>22</v>
      </c>
      <c r="D51" s="17">
        <f>Активн!AA10</f>
        <v>8.1000000000000003E-2</v>
      </c>
      <c r="E51" s="18" t="s">
        <v>23</v>
      </c>
      <c r="F51" s="17">
        <f>Реактивн!AA10</f>
        <v>1.4999999999999999E-2</v>
      </c>
    </row>
    <row r="52" spans="2:6" ht="20.100000000000001" customHeight="1">
      <c r="B52" s="122" t="s">
        <v>24</v>
      </c>
      <c r="C52" s="117" t="s">
        <v>25</v>
      </c>
      <c r="D52" s="17">
        <f>Активн!AA11</f>
        <v>0.09</v>
      </c>
      <c r="E52" s="18" t="s">
        <v>26</v>
      </c>
      <c r="F52" s="17">
        <f>Реактивн!AA11</f>
        <v>1.7000000000000001E-2</v>
      </c>
    </row>
    <row r="53" spans="2:6" ht="20.100000000000001" customHeight="1">
      <c r="B53" s="122" t="s">
        <v>27</v>
      </c>
      <c r="C53" s="117" t="s">
        <v>28</v>
      </c>
      <c r="D53" s="17">
        <f>Активн!AA12</f>
        <v>9.4E-2</v>
      </c>
      <c r="E53" s="18" t="s">
        <v>29</v>
      </c>
      <c r="F53" s="17">
        <f>Реактивн!AA12</f>
        <v>1.6E-2</v>
      </c>
    </row>
    <row r="54" spans="2:6" ht="20.100000000000001" customHeight="1">
      <c r="B54" s="122" t="s">
        <v>30</v>
      </c>
      <c r="C54" s="117" t="s">
        <v>31</v>
      </c>
      <c r="D54" s="17">
        <f>Активн!AA13</f>
        <v>9.2999999999999999E-2</v>
      </c>
      <c r="E54" s="18" t="s">
        <v>32</v>
      </c>
      <c r="F54" s="17">
        <f>Реактивн!AA13</f>
        <v>1.4E-2</v>
      </c>
    </row>
    <row r="55" spans="2:6" ht="20.100000000000001" customHeight="1">
      <c r="B55" s="122" t="s">
        <v>33</v>
      </c>
      <c r="C55" s="117" t="s">
        <v>34</v>
      </c>
      <c r="D55" s="17">
        <f>Активн!AA14</f>
        <v>9.7000000000000003E-2</v>
      </c>
      <c r="E55" s="18" t="s">
        <v>35</v>
      </c>
      <c r="F55" s="17">
        <f>Реактивн!AA14</f>
        <v>1.2999999999999999E-2</v>
      </c>
    </row>
    <row r="56" spans="2:6" ht="20.100000000000001" customHeight="1">
      <c r="B56" s="122" t="s">
        <v>36</v>
      </c>
      <c r="C56" s="117" t="s">
        <v>37</v>
      </c>
      <c r="D56" s="17">
        <f>Активн!AA15</f>
        <v>9.2999999999999999E-2</v>
      </c>
      <c r="E56" s="18" t="s">
        <v>38</v>
      </c>
      <c r="F56" s="17">
        <f>Реактивн!AA15</f>
        <v>1.4E-2</v>
      </c>
    </row>
    <row r="57" spans="2:6" ht="20.100000000000001" customHeight="1">
      <c r="B57" s="122" t="s">
        <v>39</v>
      </c>
      <c r="C57" s="117" t="s">
        <v>40</v>
      </c>
      <c r="D57" s="17">
        <f>Активн!AA16</f>
        <v>9.6000000000000002E-2</v>
      </c>
      <c r="E57" s="18" t="s">
        <v>41</v>
      </c>
      <c r="F57" s="17">
        <f>Реактивн!AA16</f>
        <v>1.4999999999999999E-2</v>
      </c>
    </row>
    <row r="58" spans="2:6" ht="20.100000000000001" customHeight="1">
      <c r="B58" s="122" t="s">
        <v>42</v>
      </c>
      <c r="C58" s="117" t="s">
        <v>43</v>
      </c>
      <c r="D58" s="17">
        <f>Активн!AA17</f>
        <v>9.4E-2</v>
      </c>
      <c r="E58" s="18" t="s">
        <v>44</v>
      </c>
      <c r="F58" s="17">
        <f>Реактивн!AA17</f>
        <v>1.4E-2</v>
      </c>
    </row>
    <row r="59" spans="2:6" ht="20.100000000000001" customHeight="1">
      <c r="B59" s="122" t="s">
        <v>45</v>
      </c>
      <c r="C59" s="117" t="s">
        <v>46</v>
      </c>
      <c r="D59" s="17">
        <f>Активн!AA18</f>
        <v>9.1999999999999998E-2</v>
      </c>
      <c r="E59" s="18" t="s">
        <v>47</v>
      </c>
      <c r="F59" s="17">
        <f>Реактивн!AA18</f>
        <v>1.2999999999999999E-2</v>
      </c>
    </row>
    <row r="60" spans="2:6" ht="20.100000000000001" customHeight="1">
      <c r="B60" s="122" t="s">
        <v>48</v>
      </c>
      <c r="C60" s="117" t="s">
        <v>49</v>
      </c>
      <c r="D60" s="17">
        <f>Активн!AA19</f>
        <v>8.7999999999999995E-2</v>
      </c>
      <c r="E60" s="18" t="s">
        <v>50</v>
      </c>
      <c r="F60" s="17">
        <f>Реактивн!AA19</f>
        <v>1.2E-2</v>
      </c>
    </row>
    <row r="61" spans="2:6" ht="20.100000000000001" customHeight="1">
      <c r="B61" s="122" t="s">
        <v>51</v>
      </c>
      <c r="C61" s="117" t="s">
        <v>52</v>
      </c>
      <c r="D61" s="17">
        <f>Активн!AA20</f>
        <v>0.1</v>
      </c>
      <c r="E61" s="18" t="s">
        <v>53</v>
      </c>
      <c r="F61" s="17">
        <f>Реактивн!AA20</f>
        <v>1.4999999999999999E-2</v>
      </c>
    </row>
    <row r="62" spans="2:6" ht="20.100000000000001" customHeight="1">
      <c r="B62" s="122" t="s">
        <v>54</v>
      </c>
      <c r="C62" s="117" t="s">
        <v>55</v>
      </c>
      <c r="D62" s="17">
        <f>Активн!AA21</f>
        <v>0.10299999999999999</v>
      </c>
      <c r="E62" s="18" t="s">
        <v>56</v>
      </c>
      <c r="F62" s="17">
        <f>Реактивн!AA21</f>
        <v>1.6E-2</v>
      </c>
    </row>
    <row r="63" spans="2:6" ht="20.100000000000001" customHeight="1">
      <c r="B63" s="122" t="s">
        <v>57</v>
      </c>
      <c r="C63" s="117" t="s">
        <v>58</v>
      </c>
      <c r="D63" s="17">
        <f>Активн!AA22</f>
        <v>0.10100000000000001</v>
      </c>
      <c r="E63" s="18" t="s">
        <v>59</v>
      </c>
      <c r="F63" s="17">
        <f>Реактивн!AA22</f>
        <v>1.6E-2</v>
      </c>
    </row>
    <row r="64" spans="2:6" ht="20.100000000000001" customHeight="1">
      <c r="B64" s="122" t="s">
        <v>60</v>
      </c>
      <c r="C64" s="117" t="s">
        <v>61</v>
      </c>
      <c r="D64" s="17">
        <f>Активн!AA23</f>
        <v>0.10199999999999999</v>
      </c>
      <c r="E64" s="18" t="s">
        <v>62</v>
      </c>
      <c r="F64" s="17">
        <f>Реактивн!AA23</f>
        <v>1.7000000000000001E-2</v>
      </c>
    </row>
    <row r="65" spans="1:7" ht="20.100000000000001" customHeight="1">
      <c r="B65" s="122" t="s">
        <v>63</v>
      </c>
      <c r="C65" s="117" t="s">
        <v>64</v>
      </c>
      <c r="D65" s="17">
        <f>Активн!AA24</f>
        <v>9.5000000000000001E-2</v>
      </c>
      <c r="E65" s="18" t="s">
        <v>65</v>
      </c>
      <c r="F65" s="17">
        <f>Реактивн!AA24</f>
        <v>1.7000000000000001E-2</v>
      </c>
    </row>
    <row r="66" spans="1:7" ht="20.100000000000001" customHeight="1">
      <c r="B66" s="122" t="s">
        <v>66</v>
      </c>
      <c r="C66" s="117" t="s">
        <v>67</v>
      </c>
      <c r="D66" s="17">
        <f>Активн!AA25</f>
        <v>0.09</v>
      </c>
      <c r="E66" s="18" t="s">
        <v>68</v>
      </c>
      <c r="F66" s="17">
        <f>Реактивн!AA25</f>
        <v>1.7999999999999999E-2</v>
      </c>
    </row>
    <row r="67" spans="1:7" ht="20.100000000000001" customHeight="1">
      <c r="B67" s="122" t="s">
        <v>69</v>
      </c>
      <c r="C67" s="117" t="s">
        <v>70</v>
      </c>
      <c r="D67" s="17">
        <f>Активн!AA26</f>
        <v>8.4000000000000005E-2</v>
      </c>
      <c r="E67" s="18" t="s">
        <v>71</v>
      </c>
      <c r="F67" s="17">
        <f>Реактивн!AA26</f>
        <v>1.9E-2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Активн!AA27</f>
        <v>7.6999999999999999E-2</v>
      </c>
      <c r="E68" s="20" t="s">
        <v>74</v>
      </c>
      <c r="F68" s="19">
        <f>Реактивн!AA27</f>
        <v>1.7999999999999999E-2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2.0900000000000003</v>
      </c>
      <c r="E69" s="1" t="s">
        <v>79</v>
      </c>
      <c r="F69" s="126">
        <f>SUM(F45:F68)</f>
        <v>0.36900000000000022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438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Активн!AC4</f>
        <v>0.26800000000000002</v>
      </c>
      <c r="E78" s="16" t="s">
        <v>5</v>
      </c>
      <c r="F78" s="28">
        <f>Реактивн!AC4</f>
        <v>6.7000000000000004E-2</v>
      </c>
    </row>
    <row r="79" spans="1:7" ht="20.100000000000001" customHeight="1">
      <c r="B79" s="122" t="s">
        <v>6</v>
      </c>
      <c r="C79" s="117" t="s">
        <v>7</v>
      </c>
      <c r="D79" s="17">
        <f>Активн!AC5</f>
        <v>0.26</v>
      </c>
      <c r="E79" s="18" t="s">
        <v>8</v>
      </c>
      <c r="F79" s="17">
        <f>Реактивн!AC5</f>
        <v>6.4000000000000001E-2</v>
      </c>
    </row>
    <row r="80" spans="1:7" ht="20.100000000000001" customHeight="1">
      <c r="B80" s="122" t="s">
        <v>9</v>
      </c>
      <c r="C80" s="117" t="s">
        <v>10</v>
      </c>
      <c r="D80" s="17">
        <f>Активн!AC6</f>
        <v>0.254</v>
      </c>
      <c r="E80" s="18" t="s">
        <v>11</v>
      </c>
      <c r="F80" s="17">
        <f>Реактивн!AC6</f>
        <v>6.5000000000000002E-2</v>
      </c>
    </row>
    <row r="81" spans="2:6" ht="20.100000000000001" customHeight="1">
      <c r="B81" s="122" t="s">
        <v>12</v>
      </c>
      <c r="C81" s="117" t="s">
        <v>13</v>
      </c>
      <c r="D81" s="17">
        <f>Активн!AC7</f>
        <v>0.254</v>
      </c>
      <c r="E81" s="18" t="s">
        <v>14</v>
      </c>
      <c r="F81" s="17">
        <f>Реактивн!AC7</f>
        <v>6.5000000000000002E-2</v>
      </c>
    </row>
    <row r="82" spans="2:6" ht="20.100000000000001" customHeight="1">
      <c r="B82" s="122" t="s">
        <v>15</v>
      </c>
      <c r="C82" s="117" t="s">
        <v>16</v>
      </c>
      <c r="D82" s="17">
        <f>Активн!AC8</f>
        <v>0.26</v>
      </c>
      <c r="E82" s="18" t="s">
        <v>17</v>
      </c>
      <c r="F82" s="17">
        <f>Реактивн!AC8</f>
        <v>6.5000000000000002E-2</v>
      </c>
    </row>
    <row r="83" spans="2:6" ht="20.100000000000001" customHeight="1">
      <c r="B83" s="122" t="s">
        <v>18</v>
      </c>
      <c r="C83" s="117" t="s">
        <v>19</v>
      </c>
      <c r="D83" s="17">
        <f>Активн!AC9</f>
        <v>0.25700000000000001</v>
      </c>
      <c r="E83" s="18" t="s">
        <v>20</v>
      </c>
      <c r="F83" s="17">
        <f>Реактивн!AC9</f>
        <v>6.4000000000000001E-2</v>
      </c>
    </row>
    <row r="84" spans="2:6" ht="20.100000000000001" customHeight="1">
      <c r="B84" s="122" t="s">
        <v>21</v>
      </c>
      <c r="C84" s="117" t="s">
        <v>22</v>
      </c>
      <c r="D84" s="17">
        <f>Активн!AC10</f>
        <v>0.28299999999999997</v>
      </c>
      <c r="E84" s="18" t="s">
        <v>23</v>
      </c>
      <c r="F84" s="17">
        <f>Реактивн!AC10</f>
        <v>6.5000000000000002E-2</v>
      </c>
    </row>
    <row r="85" spans="2:6" ht="20.100000000000001" customHeight="1">
      <c r="B85" s="122" t="s">
        <v>24</v>
      </c>
      <c r="C85" s="117" t="s">
        <v>25</v>
      </c>
      <c r="D85" s="17">
        <f>Активн!AC11</f>
        <v>0.316</v>
      </c>
      <c r="E85" s="18" t="s">
        <v>26</v>
      </c>
      <c r="F85" s="17">
        <f>Реактивн!AC11</f>
        <v>6.8000000000000005E-2</v>
      </c>
    </row>
    <row r="86" spans="2:6" ht="20.100000000000001" customHeight="1">
      <c r="B86" s="122" t="s">
        <v>27</v>
      </c>
      <c r="C86" s="117" t="s">
        <v>28</v>
      </c>
      <c r="D86" s="17">
        <f>Активн!AC12</f>
        <v>0.30199999999999999</v>
      </c>
      <c r="E86" s="18" t="s">
        <v>29</v>
      </c>
      <c r="F86" s="17">
        <f>Реактивн!AC12</f>
        <v>5.1999999999999998E-2</v>
      </c>
    </row>
    <row r="87" spans="2:6" ht="20.100000000000001" customHeight="1">
      <c r="B87" s="122" t="s">
        <v>30</v>
      </c>
      <c r="C87" s="117" t="s">
        <v>31</v>
      </c>
      <c r="D87" s="17">
        <f>Активн!AC13</f>
        <v>0.29599999999999999</v>
      </c>
      <c r="E87" s="18" t="s">
        <v>32</v>
      </c>
      <c r="F87" s="17">
        <f>Реактивн!AC13</f>
        <v>4.1000000000000002E-2</v>
      </c>
    </row>
    <row r="88" spans="2:6" ht="20.100000000000001" customHeight="1">
      <c r="B88" s="122" t="s">
        <v>33</v>
      </c>
      <c r="C88" s="117" t="s">
        <v>34</v>
      </c>
      <c r="D88" s="17">
        <f>Активн!AC14</f>
        <v>0.28799999999999998</v>
      </c>
      <c r="E88" s="18" t="s">
        <v>35</v>
      </c>
      <c r="F88" s="17">
        <f>Реактивн!AC14</f>
        <v>4.2000000000000003E-2</v>
      </c>
    </row>
    <row r="89" spans="2:6" ht="20.100000000000001" customHeight="1">
      <c r="B89" s="122" t="s">
        <v>36</v>
      </c>
      <c r="C89" s="117" t="s">
        <v>37</v>
      </c>
      <c r="D89" s="17">
        <f>Активн!AC15</f>
        <v>0.27500000000000002</v>
      </c>
      <c r="E89" s="18" t="s">
        <v>38</v>
      </c>
      <c r="F89" s="17">
        <f>Реактивн!AC15</f>
        <v>4.2999999999999997E-2</v>
      </c>
    </row>
    <row r="90" spans="2:6" ht="20.100000000000001" customHeight="1">
      <c r="B90" s="122" t="s">
        <v>39</v>
      </c>
      <c r="C90" s="117" t="s">
        <v>40</v>
      </c>
      <c r="D90" s="17">
        <f>Активн!AC16</f>
        <v>0.26900000000000002</v>
      </c>
      <c r="E90" s="18" t="s">
        <v>41</v>
      </c>
      <c r="F90" s="17">
        <f>Реактивн!AC16</f>
        <v>4.2999999999999997E-2</v>
      </c>
    </row>
    <row r="91" spans="2:6" ht="20.100000000000001" customHeight="1">
      <c r="B91" s="122" t="s">
        <v>42</v>
      </c>
      <c r="C91" s="117" t="s">
        <v>43</v>
      </c>
      <c r="D91" s="17">
        <f>Активн!AC17</f>
        <v>0.155</v>
      </c>
      <c r="E91" s="18" t="s">
        <v>44</v>
      </c>
      <c r="F91" s="17">
        <f>Реактивн!AC17</f>
        <v>2.3E-2</v>
      </c>
    </row>
    <row r="92" spans="2:6" ht="20.100000000000001" customHeight="1">
      <c r="B92" s="122" t="s">
        <v>45</v>
      </c>
      <c r="C92" s="117" t="s">
        <v>46</v>
      </c>
      <c r="D92" s="17">
        <f>Активн!AC18</f>
        <v>0</v>
      </c>
      <c r="E92" s="18" t="s">
        <v>47</v>
      </c>
      <c r="F92" s="17">
        <f>Реактивн!AC18</f>
        <v>0</v>
      </c>
    </row>
    <row r="93" spans="2:6" ht="20.100000000000001" customHeight="1">
      <c r="B93" s="122" t="s">
        <v>48</v>
      </c>
      <c r="C93" s="117" t="s">
        <v>49</v>
      </c>
      <c r="D93" s="17">
        <f>Активн!AC19</f>
        <v>0.129</v>
      </c>
      <c r="E93" s="18" t="s">
        <v>50</v>
      </c>
      <c r="F93" s="17">
        <f>Реактивн!AC19</f>
        <v>0.03</v>
      </c>
    </row>
    <row r="94" spans="2:6" ht="20.100000000000001" customHeight="1">
      <c r="B94" s="122" t="s">
        <v>51</v>
      </c>
      <c r="C94" s="117" t="s">
        <v>52</v>
      </c>
      <c r="D94" s="17">
        <f>Активн!AC20</f>
        <v>0.30199999999999999</v>
      </c>
      <c r="E94" s="18" t="s">
        <v>53</v>
      </c>
      <c r="F94" s="17">
        <f>Реактивн!AC20</f>
        <v>7.3999999999999996E-2</v>
      </c>
    </row>
    <row r="95" spans="2:6" ht="20.100000000000001" customHeight="1">
      <c r="B95" s="122" t="s">
        <v>54</v>
      </c>
      <c r="C95" s="117" t="s">
        <v>55</v>
      </c>
      <c r="D95" s="17">
        <f>Активн!AC21</f>
        <v>0.308</v>
      </c>
      <c r="E95" s="18" t="s">
        <v>56</v>
      </c>
      <c r="F95" s="17">
        <f>Реактивн!AC21</f>
        <v>7.2999999999999995E-2</v>
      </c>
    </row>
    <row r="96" spans="2:6" ht="20.100000000000001" customHeight="1">
      <c r="B96" s="122" t="s">
        <v>57</v>
      </c>
      <c r="C96" s="117" t="s">
        <v>58</v>
      </c>
      <c r="D96" s="17">
        <f>Активн!AC22</f>
        <v>0.33500000000000002</v>
      </c>
      <c r="E96" s="18" t="s">
        <v>59</v>
      </c>
      <c r="F96" s="17">
        <f>Реактивн!AC22</f>
        <v>7.2999999999999995E-2</v>
      </c>
    </row>
    <row r="97" spans="1:7" ht="20.100000000000001" customHeight="1">
      <c r="B97" s="122" t="s">
        <v>60</v>
      </c>
      <c r="C97" s="117" t="s">
        <v>61</v>
      </c>
      <c r="D97" s="17">
        <f>Активн!AC23</f>
        <v>0.32300000000000001</v>
      </c>
      <c r="E97" s="18" t="s">
        <v>62</v>
      </c>
      <c r="F97" s="17">
        <f>Реактивн!AC23</f>
        <v>7.1999999999999995E-2</v>
      </c>
    </row>
    <row r="98" spans="1:7" ht="20.100000000000001" customHeight="1">
      <c r="B98" s="122" t="s">
        <v>63</v>
      </c>
      <c r="C98" s="117" t="s">
        <v>64</v>
      </c>
      <c r="D98" s="17">
        <f>Активн!AC24</f>
        <v>0.32500000000000001</v>
      </c>
      <c r="E98" s="18" t="s">
        <v>65</v>
      </c>
      <c r="F98" s="17">
        <f>Реактивн!AC24</f>
        <v>7.0999999999999994E-2</v>
      </c>
    </row>
    <row r="99" spans="1:7" ht="20.100000000000001" customHeight="1">
      <c r="B99" s="122" t="s">
        <v>66</v>
      </c>
      <c r="C99" s="117" t="s">
        <v>67</v>
      </c>
      <c r="D99" s="17">
        <f>Активн!AC25</f>
        <v>0.33600000000000002</v>
      </c>
      <c r="E99" s="18" t="s">
        <v>68</v>
      </c>
      <c r="F99" s="17">
        <f>Реактивн!AC25</f>
        <v>7.2999999999999995E-2</v>
      </c>
    </row>
    <row r="100" spans="1:7" ht="20.100000000000001" customHeight="1">
      <c r="B100" s="122" t="s">
        <v>69</v>
      </c>
      <c r="C100" s="117" t="s">
        <v>70</v>
      </c>
      <c r="D100" s="17">
        <f>Активн!AC26</f>
        <v>0.309</v>
      </c>
      <c r="E100" s="18" t="s">
        <v>71</v>
      </c>
      <c r="F100" s="17">
        <f>Реактивн!AC26</f>
        <v>7.0999999999999994E-2</v>
      </c>
    </row>
    <row r="101" spans="1:7" ht="20.100000000000001" customHeight="1" thickBot="1">
      <c r="B101" s="123" t="s">
        <v>72</v>
      </c>
      <c r="C101" s="118" t="s">
        <v>73</v>
      </c>
      <c r="D101" s="19">
        <f>Активн!AC27</f>
        <v>0.28399999999999997</v>
      </c>
      <c r="E101" s="20" t="s">
        <v>74</v>
      </c>
      <c r="F101" s="19">
        <f>Реактивн!AC27</f>
        <v>7.0000000000000007E-2</v>
      </c>
    </row>
    <row r="102" spans="1:7" ht="39.950000000000003" customHeight="1" thickBot="1">
      <c r="B102" s="124" t="s">
        <v>75</v>
      </c>
      <c r="C102" s="1" t="s">
        <v>78</v>
      </c>
      <c r="D102" s="125">
        <f>SUM(D78:D101)</f>
        <v>6.3879999999999999</v>
      </c>
      <c r="E102" s="1" t="s">
        <v>79</v>
      </c>
      <c r="F102" s="126">
        <f>SUM(F78:F101)</f>
        <v>1.3740000000000001</v>
      </c>
    </row>
    <row r="103" spans="1:7" ht="39.950000000000003" customHeight="1">
      <c r="B103" s="131"/>
      <c r="C103" s="2"/>
      <c r="D103" s="132"/>
      <c r="E103" s="2"/>
      <c r="F103" s="132"/>
    </row>
    <row r="104" spans="1:7" ht="15.75">
      <c r="A104" s="178" t="s">
        <v>80</v>
      </c>
      <c r="B104" s="178"/>
      <c r="C104" s="178"/>
      <c r="D104" s="178"/>
      <c r="E104" s="178"/>
      <c r="F104" s="178"/>
      <c r="G104" s="178"/>
    </row>
    <row r="105" spans="1:7" ht="15.75">
      <c r="B105" s="21"/>
      <c r="C105" s="22" t="s">
        <v>81</v>
      </c>
      <c r="D105" s="24" t="str">
        <f>D2</f>
        <v>16.12.20.</v>
      </c>
      <c r="E105" s="119" t="s">
        <v>426</v>
      </c>
      <c r="F105" s="21"/>
    </row>
    <row r="106" spans="1:7" ht="15.75">
      <c r="B106" s="21"/>
      <c r="C106" s="21"/>
      <c r="D106" s="66"/>
      <c r="E106" s="67"/>
      <c r="F106" s="21"/>
    </row>
    <row r="107" spans="1:7" ht="15.75" customHeight="1">
      <c r="B107" s="21"/>
      <c r="C107" s="22" t="s">
        <v>1</v>
      </c>
      <c r="D107" s="180" t="s">
        <v>570</v>
      </c>
      <c r="E107" s="180"/>
      <c r="F107" s="180"/>
    </row>
    <row r="108" spans="1:7" ht="16.5" thickBot="1">
      <c r="B108" s="21"/>
      <c r="C108" s="129"/>
      <c r="D108" s="161"/>
      <c r="E108" s="161"/>
      <c r="F108" s="161"/>
    </row>
    <row r="109" spans="1:7" ht="20.100000000000001" customHeight="1">
      <c r="B109" s="170" t="s">
        <v>2</v>
      </c>
      <c r="C109" s="172" t="s">
        <v>87</v>
      </c>
      <c r="D109" s="173"/>
      <c r="E109" s="173"/>
      <c r="F109" s="174"/>
    </row>
    <row r="110" spans="1:7" ht="20.100000000000001" customHeight="1" thickBot="1">
      <c r="B110" s="171"/>
      <c r="C110" s="175" t="s">
        <v>88</v>
      </c>
      <c r="D110" s="176"/>
      <c r="E110" s="175" t="s">
        <v>89</v>
      </c>
      <c r="F110" s="176"/>
    </row>
    <row r="111" spans="1:7" ht="20.100000000000001" customHeight="1">
      <c r="B111" s="121" t="s">
        <v>3</v>
      </c>
      <c r="C111" s="116" t="s">
        <v>4</v>
      </c>
      <c r="D111" s="28">
        <f>Активн!AD4</f>
        <v>0.108</v>
      </c>
      <c r="E111" s="16" t="s">
        <v>5</v>
      </c>
      <c r="F111" s="28">
        <f>Реактивн!AD4</f>
        <v>2.5000000000000001E-2</v>
      </c>
    </row>
    <row r="112" spans="1:7" ht="20.100000000000001" customHeight="1">
      <c r="B112" s="122" t="s">
        <v>6</v>
      </c>
      <c r="C112" s="117" t="s">
        <v>7</v>
      </c>
      <c r="D112" s="17">
        <f>Активн!AD5</f>
        <v>0.104</v>
      </c>
      <c r="E112" s="18" t="s">
        <v>8</v>
      </c>
      <c r="F112" s="17">
        <f>Реактивн!AD5</f>
        <v>2.4E-2</v>
      </c>
    </row>
    <row r="113" spans="2:6" ht="20.100000000000001" customHeight="1">
      <c r="B113" s="122" t="s">
        <v>9</v>
      </c>
      <c r="C113" s="117" t="s">
        <v>10</v>
      </c>
      <c r="D113" s="17">
        <f>Активн!AD6</f>
        <v>0.10199999999999999</v>
      </c>
      <c r="E113" s="18" t="s">
        <v>11</v>
      </c>
      <c r="F113" s="17">
        <f>Реактивн!AD6</f>
        <v>2.4E-2</v>
      </c>
    </row>
    <row r="114" spans="2:6" ht="20.100000000000001" customHeight="1">
      <c r="B114" s="122" t="s">
        <v>12</v>
      </c>
      <c r="C114" s="117" t="s">
        <v>13</v>
      </c>
      <c r="D114" s="17">
        <f>Активн!AD7</f>
        <v>0.10199999999999999</v>
      </c>
      <c r="E114" s="18" t="s">
        <v>14</v>
      </c>
      <c r="F114" s="17">
        <f>Реактивн!AD7</f>
        <v>2.4E-2</v>
      </c>
    </row>
    <row r="115" spans="2:6" ht="20.100000000000001" customHeight="1">
      <c r="B115" s="122" t="s">
        <v>15</v>
      </c>
      <c r="C115" s="117" t="s">
        <v>16</v>
      </c>
      <c r="D115" s="17">
        <f>Активн!AD8</f>
        <v>0.108</v>
      </c>
      <c r="E115" s="18" t="s">
        <v>17</v>
      </c>
      <c r="F115" s="17">
        <f>Реактивн!AD8</f>
        <v>2.4E-2</v>
      </c>
    </row>
    <row r="116" spans="2:6" ht="20.100000000000001" customHeight="1">
      <c r="B116" s="122" t="s">
        <v>18</v>
      </c>
      <c r="C116" s="117" t="s">
        <v>19</v>
      </c>
      <c r="D116" s="17">
        <f>Активн!AD9</f>
        <v>0.113</v>
      </c>
      <c r="E116" s="18" t="s">
        <v>20</v>
      </c>
      <c r="F116" s="17">
        <f>Реактивн!AD9</f>
        <v>2.5000000000000001E-2</v>
      </c>
    </row>
    <row r="117" spans="2:6" ht="20.100000000000001" customHeight="1">
      <c r="B117" s="122" t="s">
        <v>21</v>
      </c>
      <c r="C117" s="117" t="s">
        <v>22</v>
      </c>
      <c r="D117" s="17">
        <f>Активн!AD10</f>
        <v>0.115</v>
      </c>
      <c r="E117" s="18" t="s">
        <v>23</v>
      </c>
      <c r="F117" s="17">
        <f>Реактивн!AD10</f>
        <v>2.5999999999999999E-2</v>
      </c>
    </row>
    <row r="118" spans="2:6" ht="20.100000000000001" customHeight="1">
      <c r="B118" s="122" t="s">
        <v>24</v>
      </c>
      <c r="C118" s="117" t="s">
        <v>25</v>
      </c>
      <c r="D118" s="17">
        <f>Активн!AD11</f>
        <v>0.12</v>
      </c>
      <c r="E118" s="18" t="s">
        <v>26</v>
      </c>
      <c r="F118" s="17">
        <f>Реактивн!AD11</f>
        <v>2.5999999999999999E-2</v>
      </c>
    </row>
    <row r="119" spans="2:6" ht="20.100000000000001" customHeight="1">
      <c r="B119" s="122" t="s">
        <v>27</v>
      </c>
      <c r="C119" s="117" t="s">
        <v>28</v>
      </c>
      <c r="D119" s="17">
        <f>Активн!AD12</f>
        <v>0.11700000000000001</v>
      </c>
      <c r="E119" s="18" t="s">
        <v>29</v>
      </c>
      <c r="F119" s="17">
        <f>Реактивн!AD12</f>
        <v>2.4E-2</v>
      </c>
    </row>
    <row r="120" spans="2:6" ht="20.100000000000001" customHeight="1">
      <c r="B120" s="122" t="s">
        <v>30</v>
      </c>
      <c r="C120" s="117" t="s">
        <v>31</v>
      </c>
      <c r="D120" s="17">
        <f>Активн!AD13</f>
        <v>0.11899999999999999</v>
      </c>
      <c r="E120" s="18" t="s">
        <v>32</v>
      </c>
      <c r="F120" s="17">
        <f>Реактивн!AD13</f>
        <v>2.5000000000000001E-2</v>
      </c>
    </row>
    <row r="121" spans="2:6" ht="20.100000000000001" customHeight="1">
      <c r="B121" s="122" t="s">
        <v>33</v>
      </c>
      <c r="C121" s="117" t="s">
        <v>34</v>
      </c>
      <c r="D121" s="17">
        <f>Активн!AD14</f>
        <v>0.12</v>
      </c>
      <c r="E121" s="18" t="s">
        <v>35</v>
      </c>
      <c r="F121" s="17">
        <f>Реактивн!AD14</f>
        <v>2.5999999999999999E-2</v>
      </c>
    </row>
    <row r="122" spans="2:6" ht="20.100000000000001" customHeight="1">
      <c r="B122" s="122" t="s">
        <v>36</v>
      </c>
      <c r="C122" s="117" t="s">
        <v>37</v>
      </c>
      <c r="D122" s="17">
        <f>Активн!AD15</f>
        <v>0.11700000000000001</v>
      </c>
      <c r="E122" s="18" t="s">
        <v>38</v>
      </c>
      <c r="F122" s="17">
        <f>Реактивн!AD15</f>
        <v>2.5000000000000001E-2</v>
      </c>
    </row>
    <row r="123" spans="2:6" ht="20.100000000000001" customHeight="1">
      <c r="B123" s="122" t="s">
        <v>39</v>
      </c>
      <c r="C123" s="117" t="s">
        <v>40</v>
      </c>
      <c r="D123" s="17">
        <f>Активн!AD16</f>
        <v>0.121</v>
      </c>
      <c r="E123" s="18" t="s">
        <v>41</v>
      </c>
      <c r="F123" s="17">
        <f>Реактивн!AD16</f>
        <v>2.7E-2</v>
      </c>
    </row>
    <row r="124" spans="2:6" ht="20.100000000000001" customHeight="1">
      <c r="B124" s="122" t="s">
        <v>42</v>
      </c>
      <c r="C124" s="117" t="s">
        <v>43</v>
      </c>
      <c r="D124" s="17">
        <f>Активн!AD17</f>
        <v>0.12</v>
      </c>
      <c r="E124" s="18" t="s">
        <v>44</v>
      </c>
      <c r="F124" s="17">
        <f>Реактивн!AD17</f>
        <v>2.5000000000000001E-2</v>
      </c>
    </row>
    <row r="125" spans="2:6" ht="20.100000000000001" customHeight="1">
      <c r="B125" s="122" t="s">
        <v>45</v>
      </c>
      <c r="C125" s="117" t="s">
        <v>46</v>
      </c>
      <c r="D125" s="17">
        <f>Активн!AD18</f>
        <v>0.12</v>
      </c>
      <c r="E125" s="18" t="s">
        <v>47</v>
      </c>
      <c r="F125" s="17">
        <f>Реактивн!AD18</f>
        <v>2.5000000000000001E-2</v>
      </c>
    </row>
    <row r="126" spans="2:6" ht="20.100000000000001" customHeight="1">
      <c r="B126" s="122" t="s">
        <v>48</v>
      </c>
      <c r="C126" s="117" t="s">
        <v>49</v>
      </c>
      <c r="D126" s="17">
        <f>Активн!AD19</f>
        <v>0.121</v>
      </c>
      <c r="E126" s="18" t="s">
        <v>50</v>
      </c>
      <c r="F126" s="17">
        <f>Реактивн!AD19</f>
        <v>2.5000000000000001E-2</v>
      </c>
    </row>
    <row r="127" spans="2:6" ht="20.100000000000001" customHeight="1">
      <c r="B127" s="122" t="s">
        <v>51</v>
      </c>
      <c r="C127" s="117" t="s">
        <v>52</v>
      </c>
      <c r="D127" s="17">
        <f>Активн!AD20</f>
        <v>0.123</v>
      </c>
      <c r="E127" s="18" t="s">
        <v>53</v>
      </c>
      <c r="F127" s="17">
        <f>Реактивн!AD20</f>
        <v>2.5999999999999999E-2</v>
      </c>
    </row>
    <row r="128" spans="2:6" ht="20.100000000000001" customHeight="1">
      <c r="B128" s="122" t="s">
        <v>54</v>
      </c>
      <c r="C128" s="117" t="s">
        <v>55</v>
      </c>
      <c r="D128" s="17">
        <f>Активн!AD21</f>
        <v>0.128</v>
      </c>
      <c r="E128" s="18" t="s">
        <v>56</v>
      </c>
      <c r="F128" s="17">
        <f>Реактивн!AD21</f>
        <v>2.7E-2</v>
      </c>
    </row>
    <row r="129" spans="2:6" ht="20.100000000000001" customHeight="1">
      <c r="B129" s="122" t="s">
        <v>57</v>
      </c>
      <c r="C129" s="117" t="s">
        <v>58</v>
      </c>
      <c r="D129" s="17">
        <f>Активн!AD22</f>
        <v>0.13800000000000001</v>
      </c>
      <c r="E129" s="18" t="s">
        <v>59</v>
      </c>
      <c r="F129" s="17">
        <f>Реактивн!AD22</f>
        <v>2.8000000000000001E-2</v>
      </c>
    </row>
    <row r="130" spans="2:6" ht="20.100000000000001" customHeight="1">
      <c r="B130" s="122" t="s">
        <v>60</v>
      </c>
      <c r="C130" s="117" t="s">
        <v>61</v>
      </c>
      <c r="D130" s="17">
        <f>Активн!AD23</f>
        <v>0.13400000000000001</v>
      </c>
      <c r="E130" s="18" t="s">
        <v>62</v>
      </c>
      <c r="F130" s="17">
        <f>Реактивн!AD23</f>
        <v>2.8000000000000001E-2</v>
      </c>
    </row>
    <row r="131" spans="2:6" ht="20.100000000000001" customHeight="1">
      <c r="B131" s="122" t="s">
        <v>63</v>
      </c>
      <c r="C131" s="117" t="s">
        <v>64</v>
      </c>
      <c r="D131" s="17">
        <f>Активн!AD24</f>
        <v>0.13600000000000001</v>
      </c>
      <c r="E131" s="18" t="s">
        <v>65</v>
      </c>
      <c r="F131" s="17">
        <f>Реактивн!AD24</f>
        <v>2.9000000000000001E-2</v>
      </c>
    </row>
    <row r="132" spans="2:6" ht="20.100000000000001" customHeight="1">
      <c r="B132" s="122" t="s">
        <v>66</v>
      </c>
      <c r="C132" s="117" t="s">
        <v>67</v>
      </c>
      <c r="D132" s="17">
        <f>Активн!AD25</f>
        <v>0.13900000000000001</v>
      </c>
      <c r="E132" s="18" t="s">
        <v>68</v>
      </c>
      <c r="F132" s="17">
        <f>Реактивн!AD25</f>
        <v>0.03</v>
      </c>
    </row>
    <row r="133" spans="2:6" ht="20.100000000000001" customHeight="1">
      <c r="B133" s="122" t="s">
        <v>69</v>
      </c>
      <c r="C133" s="117" t="s">
        <v>70</v>
      </c>
      <c r="D133" s="17">
        <f>Активн!AD26</f>
        <v>0.124</v>
      </c>
      <c r="E133" s="18" t="s">
        <v>71</v>
      </c>
      <c r="F133" s="17">
        <f>Реактивн!AD26</f>
        <v>2.5999999999999999E-2</v>
      </c>
    </row>
    <row r="134" spans="2:6" ht="20.100000000000001" customHeight="1" thickBot="1">
      <c r="B134" s="123" t="s">
        <v>72</v>
      </c>
      <c r="C134" s="118" t="s">
        <v>73</v>
      </c>
      <c r="D134" s="19">
        <f>Активн!AD27</f>
        <v>0.11600000000000001</v>
      </c>
      <c r="E134" s="20" t="s">
        <v>74</v>
      </c>
      <c r="F134" s="19">
        <f>Реактивн!AD27</f>
        <v>2.5000000000000001E-2</v>
      </c>
    </row>
    <row r="135" spans="2:6" ht="39.950000000000003" customHeight="1" thickBot="1">
      <c r="B135" s="124" t="s">
        <v>75</v>
      </c>
      <c r="C135" s="1" t="s">
        <v>78</v>
      </c>
      <c r="D135" s="125">
        <f>SUM(D111:D134)</f>
        <v>2.8650000000000002</v>
      </c>
      <c r="E135" s="1" t="s">
        <v>79</v>
      </c>
      <c r="F135" s="126">
        <f>SUM(F111:F134)</f>
        <v>0.61900000000000022</v>
      </c>
    </row>
    <row r="136" spans="2:6" ht="39.950000000000003" customHeight="1">
      <c r="B136" s="131"/>
      <c r="C136" s="2"/>
      <c r="D136" s="132"/>
      <c r="E136" s="2"/>
      <c r="F136" s="132"/>
    </row>
  </sheetData>
  <mergeCells count="27"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55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521</v>
      </c>
      <c r="E4" s="24"/>
      <c r="F4" s="24"/>
    </row>
    <row r="5" spans="1:7" ht="30" customHeight="1" thickBot="1">
      <c r="B5" s="184" t="s">
        <v>522</v>
      </c>
      <c r="C5" s="184"/>
      <c r="D5" s="184"/>
      <c r="E5" s="184"/>
      <c r="F5" s="184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Активн!AB4</f>
        <v>5.3999999999999999E-2</v>
      </c>
      <c r="E8" s="16" t="s">
        <v>5</v>
      </c>
      <c r="F8" s="28">
        <f>Реактивн!AB4</f>
        <v>1.2999999999999999E-2</v>
      </c>
    </row>
    <row r="9" spans="1:7" ht="20.100000000000001" customHeight="1">
      <c r="B9" s="122" t="s">
        <v>6</v>
      </c>
      <c r="C9" s="117" t="s">
        <v>7</v>
      </c>
      <c r="D9" s="17">
        <f>Активн!AB5</f>
        <v>0.05</v>
      </c>
      <c r="E9" s="18" t="s">
        <v>8</v>
      </c>
      <c r="F9" s="17">
        <f>Реактивн!AB5</f>
        <v>1.2E-2</v>
      </c>
    </row>
    <row r="10" spans="1:7" ht="20.100000000000001" customHeight="1">
      <c r="B10" s="122" t="s">
        <v>9</v>
      </c>
      <c r="C10" s="117" t="s">
        <v>10</v>
      </c>
      <c r="D10" s="17">
        <f>Активн!AB6</f>
        <v>4.5999999999999999E-2</v>
      </c>
      <c r="E10" s="18" t="s">
        <v>11</v>
      </c>
      <c r="F10" s="17">
        <f>Реактивн!AB6</f>
        <v>1.2E-2</v>
      </c>
    </row>
    <row r="11" spans="1:7" ht="20.100000000000001" customHeight="1">
      <c r="B11" s="122" t="s">
        <v>12</v>
      </c>
      <c r="C11" s="117" t="s">
        <v>13</v>
      </c>
      <c r="D11" s="17">
        <f>Активн!AB7</f>
        <v>4.5999999999999999E-2</v>
      </c>
      <c r="E11" s="18" t="s">
        <v>14</v>
      </c>
      <c r="F11" s="17">
        <f>Реактивн!AB7</f>
        <v>1.2E-2</v>
      </c>
    </row>
    <row r="12" spans="1:7" ht="20.100000000000001" customHeight="1">
      <c r="B12" s="122" t="s">
        <v>15</v>
      </c>
      <c r="C12" s="117" t="s">
        <v>16</v>
      </c>
      <c r="D12" s="17">
        <f>Активн!AB8</f>
        <v>4.7E-2</v>
      </c>
      <c r="E12" s="18" t="s">
        <v>17</v>
      </c>
      <c r="F12" s="17">
        <f>Реактивн!AB8</f>
        <v>1.2E-2</v>
      </c>
    </row>
    <row r="13" spans="1:7" ht="20.100000000000001" customHeight="1">
      <c r="B13" s="122" t="s">
        <v>18</v>
      </c>
      <c r="C13" s="117" t="s">
        <v>19</v>
      </c>
      <c r="D13" s="17">
        <f>Активн!AB9</f>
        <v>4.9000000000000002E-2</v>
      </c>
      <c r="E13" s="18" t="s">
        <v>20</v>
      </c>
      <c r="F13" s="17">
        <f>Реактивн!AB9</f>
        <v>1.2999999999999999E-2</v>
      </c>
    </row>
    <row r="14" spans="1:7" ht="20.100000000000001" customHeight="1">
      <c r="B14" s="122" t="s">
        <v>21</v>
      </c>
      <c r="C14" s="117" t="s">
        <v>22</v>
      </c>
      <c r="D14" s="17">
        <f>Активн!AB10</f>
        <v>5.7000000000000002E-2</v>
      </c>
      <c r="E14" s="18" t="s">
        <v>23</v>
      </c>
      <c r="F14" s="17">
        <f>Реактивн!AB10</f>
        <v>1.2E-2</v>
      </c>
    </row>
    <row r="15" spans="1:7" ht="20.100000000000001" customHeight="1">
      <c r="B15" s="122" t="s">
        <v>24</v>
      </c>
      <c r="C15" s="117" t="s">
        <v>25</v>
      </c>
      <c r="D15" s="17">
        <f>Активн!AB11</f>
        <v>6.3E-2</v>
      </c>
      <c r="E15" s="18" t="s">
        <v>26</v>
      </c>
      <c r="F15" s="17">
        <f>Реактивн!AB11</f>
        <v>1.2999999999999999E-2</v>
      </c>
    </row>
    <row r="16" spans="1:7" ht="20.100000000000001" customHeight="1">
      <c r="B16" s="122" t="s">
        <v>27</v>
      </c>
      <c r="C16" s="117" t="s">
        <v>28</v>
      </c>
      <c r="D16" s="17">
        <f>Активн!AB12</f>
        <v>0.06</v>
      </c>
      <c r="E16" s="18" t="s">
        <v>29</v>
      </c>
      <c r="F16" s="17">
        <f>Реактивн!AB12</f>
        <v>1.2999999999999999E-2</v>
      </c>
    </row>
    <row r="17" spans="2:6" ht="20.100000000000001" customHeight="1">
      <c r="B17" s="122" t="s">
        <v>30</v>
      </c>
      <c r="C17" s="117" t="s">
        <v>31</v>
      </c>
      <c r="D17" s="17">
        <f>Активн!AB13</f>
        <v>5.8999999999999997E-2</v>
      </c>
      <c r="E17" s="18" t="s">
        <v>32</v>
      </c>
      <c r="F17" s="17">
        <f>Реактивн!AB13</f>
        <v>1.2999999999999999E-2</v>
      </c>
    </row>
    <row r="18" spans="2:6" ht="20.100000000000001" customHeight="1">
      <c r="B18" s="122" t="s">
        <v>33</v>
      </c>
      <c r="C18" s="117" t="s">
        <v>34</v>
      </c>
      <c r="D18" s="17">
        <f>Активн!AB14</f>
        <v>5.6000000000000001E-2</v>
      </c>
      <c r="E18" s="18" t="s">
        <v>35</v>
      </c>
      <c r="F18" s="17">
        <f>Реактивн!AB14</f>
        <v>1.4E-2</v>
      </c>
    </row>
    <row r="19" spans="2:6" ht="20.100000000000001" customHeight="1">
      <c r="B19" s="122" t="s">
        <v>36</v>
      </c>
      <c r="C19" s="117" t="s">
        <v>37</v>
      </c>
      <c r="D19" s="17">
        <f>Активн!AB15</f>
        <v>5.5E-2</v>
      </c>
      <c r="E19" s="18" t="s">
        <v>38</v>
      </c>
      <c r="F19" s="17">
        <f>Реактивн!AB15</f>
        <v>1.4E-2</v>
      </c>
    </row>
    <row r="20" spans="2:6" ht="20.100000000000001" customHeight="1">
      <c r="B20" s="122" t="s">
        <v>39</v>
      </c>
      <c r="C20" s="117" t="s">
        <v>40</v>
      </c>
      <c r="D20" s="17">
        <f>Активн!AB16</f>
        <v>5.8000000000000003E-2</v>
      </c>
      <c r="E20" s="18" t="s">
        <v>41</v>
      </c>
      <c r="F20" s="17">
        <f>Реактивн!AB16</f>
        <v>1.4E-2</v>
      </c>
    </row>
    <row r="21" spans="2:6" ht="20.100000000000001" customHeight="1">
      <c r="B21" s="122" t="s">
        <v>42</v>
      </c>
      <c r="C21" s="117" t="s">
        <v>43</v>
      </c>
      <c r="D21" s="17">
        <f>Активн!AB17</f>
        <v>5.6000000000000001E-2</v>
      </c>
      <c r="E21" s="18" t="s">
        <v>44</v>
      </c>
      <c r="F21" s="17">
        <f>Реактивн!AB17</f>
        <v>1.2999999999999999E-2</v>
      </c>
    </row>
    <row r="22" spans="2:6" ht="20.100000000000001" customHeight="1">
      <c r="B22" s="122" t="s">
        <v>45</v>
      </c>
      <c r="C22" s="117" t="s">
        <v>46</v>
      </c>
      <c r="D22" s="17">
        <f>Активн!AB18</f>
        <v>6.0999999999999999E-2</v>
      </c>
      <c r="E22" s="18" t="s">
        <v>47</v>
      </c>
      <c r="F22" s="17">
        <f>Реактивн!AB18</f>
        <v>1.4E-2</v>
      </c>
    </row>
    <row r="23" spans="2:6" ht="20.100000000000001" customHeight="1">
      <c r="B23" s="122" t="s">
        <v>48</v>
      </c>
      <c r="C23" s="117" t="s">
        <v>49</v>
      </c>
      <c r="D23" s="17">
        <f>Активн!AB19</f>
        <v>6.0999999999999999E-2</v>
      </c>
      <c r="E23" s="18" t="s">
        <v>50</v>
      </c>
      <c r="F23" s="17">
        <f>Реактивн!AB19</f>
        <v>1.4E-2</v>
      </c>
    </row>
    <row r="24" spans="2:6" ht="20.100000000000001" customHeight="1">
      <c r="B24" s="122" t="s">
        <v>51</v>
      </c>
      <c r="C24" s="117" t="s">
        <v>52</v>
      </c>
      <c r="D24" s="17">
        <f>Активн!AB20</f>
        <v>6.6000000000000003E-2</v>
      </c>
      <c r="E24" s="18" t="s">
        <v>53</v>
      </c>
      <c r="F24" s="17">
        <f>Реактивн!AB20</f>
        <v>1.4E-2</v>
      </c>
    </row>
    <row r="25" spans="2:6" ht="20.100000000000001" customHeight="1">
      <c r="B25" s="122" t="s">
        <v>54</v>
      </c>
      <c r="C25" s="117" t="s">
        <v>55</v>
      </c>
      <c r="D25" s="17">
        <f>Активн!AB21</f>
        <v>7.0999999999999994E-2</v>
      </c>
      <c r="E25" s="18" t="s">
        <v>56</v>
      </c>
      <c r="F25" s="17">
        <f>Реактивн!AB21</f>
        <v>1.4999999999999999E-2</v>
      </c>
    </row>
    <row r="26" spans="2:6" ht="20.100000000000001" customHeight="1">
      <c r="B26" s="122" t="s">
        <v>57</v>
      </c>
      <c r="C26" s="117" t="s">
        <v>58</v>
      </c>
      <c r="D26" s="17">
        <f>Активн!AB22</f>
        <v>7.9000000000000001E-2</v>
      </c>
      <c r="E26" s="18" t="s">
        <v>59</v>
      </c>
      <c r="F26" s="17">
        <f>Реактивн!AB22</f>
        <v>1.4999999999999999E-2</v>
      </c>
    </row>
    <row r="27" spans="2:6" ht="20.100000000000001" customHeight="1">
      <c r="B27" s="122" t="s">
        <v>60</v>
      </c>
      <c r="C27" s="117" t="s">
        <v>61</v>
      </c>
      <c r="D27" s="17">
        <f>Активн!AB23</f>
        <v>7.8E-2</v>
      </c>
      <c r="E27" s="18" t="s">
        <v>62</v>
      </c>
      <c r="F27" s="17">
        <f>Реактивн!AB23</f>
        <v>1.6E-2</v>
      </c>
    </row>
    <row r="28" spans="2:6" ht="20.100000000000001" customHeight="1">
      <c r="B28" s="122" t="s">
        <v>63</v>
      </c>
      <c r="C28" s="117" t="s">
        <v>64</v>
      </c>
      <c r="D28" s="17">
        <f>Активн!AB24</f>
        <v>0.08</v>
      </c>
      <c r="E28" s="18" t="s">
        <v>65</v>
      </c>
      <c r="F28" s="17">
        <f>Реактивн!AB24</f>
        <v>1.4999999999999999E-2</v>
      </c>
    </row>
    <row r="29" spans="2:6" ht="20.100000000000001" customHeight="1">
      <c r="B29" s="122" t="s">
        <v>66</v>
      </c>
      <c r="C29" s="117" t="s">
        <v>67</v>
      </c>
      <c r="D29" s="17">
        <f>Активн!AB25</f>
        <v>7.8E-2</v>
      </c>
      <c r="E29" s="18" t="s">
        <v>68</v>
      </c>
      <c r="F29" s="17">
        <f>Реактивн!AB25</f>
        <v>1.4999999999999999E-2</v>
      </c>
    </row>
    <row r="30" spans="2:6" ht="20.100000000000001" customHeight="1">
      <c r="B30" s="122" t="s">
        <v>69</v>
      </c>
      <c r="C30" s="117" t="s">
        <v>70</v>
      </c>
      <c r="D30" s="17">
        <f>Активн!AB26</f>
        <v>7.2999999999999995E-2</v>
      </c>
      <c r="E30" s="18" t="s">
        <v>71</v>
      </c>
      <c r="F30" s="17">
        <f>Реактивн!AB26</f>
        <v>1.4E-2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Активн!AB27</f>
        <v>6.2E-2</v>
      </c>
      <c r="E31" s="20" t="s">
        <v>74</v>
      </c>
      <c r="F31" s="19">
        <f>Реактивн!AB27</f>
        <v>1.4E-2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1.4650000000000003</v>
      </c>
      <c r="E32" s="1" t="s">
        <v>79</v>
      </c>
      <c r="F32" s="126">
        <f>SUM(F8:F31)</f>
        <v>0.32600000000000012</v>
      </c>
    </row>
    <row r="33" spans="2:5" ht="17.25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59" orientation="portrait" useFirstPageNumber="1" horizontalDpi="180" verticalDpi="180" r:id="rId1"/>
  <headerFooter>
    <oddFooter>&amp;LИсп. Власова Н.А.&amp;R&amp;P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2"/>
  <sheetViews>
    <sheetView topLeftCell="A4"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439</v>
      </c>
      <c r="E4" s="24"/>
      <c r="F4" s="24"/>
    </row>
    <row r="5" spans="1:7" ht="61.5" customHeight="1" thickBot="1">
      <c r="A5" s="179" t="s">
        <v>583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D44+D77+D110+D143+D176+D209+D242+D275+D308+D341+D374+D407</f>
        <v>6.8049999999999988</v>
      </c>
      <c r="E8" s="16" t="s">
        <v>5</v>
      </c>
      <c r="F8" s="28">
        <f>F44+F77+F110+F143+F176+F209+F242+F275+F308+F341+F374+F407</f>
        <v>1.3619999999999997</v>
      </c>
    </row>
    <row r="9" spans="1:7" ht="20.100000000000001" customHeight="1">
      <c r="B9" s="122" t="s">
        <v>6</v>
      </c>
      <c r="C9" s="117" t="s">
        <v>7</v>
      </c>
      <c r="D9" s="17">
        <f t="shared" ref="D9:F24" si="0">D45+D78+D111+D144+D177+D210+D243+D276+D309+D342+D375+D408</f>
        <v>7.5739999999999981</v>
      </c>
      <c r="E9" s="18" t="s">
        <v>8</v>
      </c>
      <c r="F9" s="17">
        <f t="shared" si="0"/>
        <v>1.8049999999999995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9.3070000000000004</v>
      </c>
      <c r="E10" s="18" t="s">
        <v>11</v>
      </c>
      <c r="F10" s="17">
        <f t="shared" si="0"/>
        <v>2.3740000000000006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8.8230000000000022</v>
      </c>
      <c r="E11" s="18" t="s">
        <v>14</v>
      </c>
      <c r="F11" s="17">
        <f t="shared" si="0"/>
        <v>2.1120000000000001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8.8120000000000012</v>
      </c>
      <c r="E12" s="18" t="s">
        <v>17</v>
      </c>
      <c r="F12" s="17">
        <f t="shared" si="0"/>
        <v>2.0809999999999995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9.4820000000000011</v>
      </c>
      <c r="E13" s="18" t="s">
        <v>20</v>
      </c>
      <c r="F13" s="17">
        <f t="shared" si="0"/>
        <v>2.1110000000000002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10.887000000000002</v>
      </c>
      <c r="E14" s="18" t="s">
        <v>23</v>
      </c>
      <c r="F14" s="17">
        <f t="shared" si="0"/>
        <v>2.2410000000000005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12.054</v>
      </c>
      <c r="E15" s="18" t="s">
        <v>26</v>
      </c>
      <c r="F15" s="17">
        <f t="shared" si="0"/>
        <v>2.4569999999999999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12.722000000000001</v>
      </c>
      <c r="E16" s="18" t="s">
        <v>29</v>
      </c>
      <c r="F16" s="17">
        <f t="shared" si="0"/>
        <v>2.4899999999999993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13.222999999999999</v>
      </c>
      <c r="E17" s="18" t="s">
        <v>32</v>
      </c>
      <c r="F17" s="17">
        <f t="shared" si="0"/>
        <v>2.415999999999999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13.468999999999999</v>
      </c>
      <c r="E18" s="18" t="s">
        <v>35</v>
      </c>
      <c r="F18" s="17">
        <f t="shared" si="0"/>
        <v>2.4049999999999998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13.398000000000001</v>
      </c>
      <c r="E19" s="18" t="s">
        <v>38</v>
      </c>
      <c r="F19" s="17">
        <f t="shared" si="0"/>
        <v>2.4369999999999994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13.364999999999997</v>
      </c>
      <c r="E20" s="18" t="s">
        <v>41</v>
      </c>
      <c r="F20" s="17">
        <f t="shared" si="0"/>
        <v>2.5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13.323999999999998</v>
      </c>
      <c r="E21" s="18" t="s">
        <v>44</v>
      </c>
      <c r="F21" s="17">
        <f t="shared" si="0"/>
        <v>2.4600000000000004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13.232000000000001</v>
      </c>
      <c r="E22" s="18" t="s">
        <v>47</v>
      </c>
      <c r="F22" s="17">
        <f t="shared" si="0"/>
        <v>2.4419999999999997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13.628000000000002</v>
      </c>
      <c r="E23" s="18" t="s">
        <v>50</v>
      </c>
      <c r="F23" s="17">
        <f t="shared" si="0"/>
        <v>2.44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14.730000000000002</v>
      </c>
      <c r="E24" s="18" t="s">
        <v>53</v>
      </c>
      <c r="F24" s="17">
        <f t="shared" si="0"/>
        <v>2.4709999999999992</v>
      </c>
    </row>
    <row r="25" spans="2:6" ht="20.100000000000001" customHeight="1">
      <c r="B25" s="122" t="s">
        <v>54</v>
      </c>
      <c r="C25" s="117" t="s">
        <v>55</v>
      </c>
      <c r="D25" s="17">
        <f t="shared" ref="D25:F31" si="1">D61+D94+D127+D160+D193+D226+D259+D292+D325+D358+D391+D424</f>
        <v>14.915999999999999</v>
      </c>
      <c r="E25" s="18" t="s">
        <v>56</v>
      </c>
      <c r="F25" s="17">
        <f t="shared" si="1"/>
        <v>2.4019999999999997</v>
      </c>
    </row>
    <row r="26" spans="2:6" ht="20.100000000000001" customHeight="1">
      <c r="B26" s="122" t="s">
        <v>57</v>
      </c>
      <c r="C26" s="117" t="s">
        <v>58</v>
      </c>
      <c r="D26" s="17">
        <f t="shared" si="1"/>
        <v>14.885000000000003</v>
      </c>
      <c r="E26" s="18" t="s">
        <v>59</v>
      </c>
      <c r="F26" s="17">
        <f t="shared" si="1"/>
        <v>2.355</v>
      </c>
    </row>
    <row r="27" spans="2:6" ht="20.100000000000001" customHeight="1">
      <c r="B27" s="122" t="s">
        <v>60</v>
      </c>
      <c r="C27" s="117" t="s">
        <v>61</v>
      </c>
      <c r="D27" s="17">
        <f t="shared" si="1"/>
        <v>14.961</v>
      </c>
      <c r="E27" s="18" t="s">
        <v>62</v>
      </c>
      <c r="F27" s="17">
        <f t="shared" si="1"/>
        <v>2.3669999999999995</v>
      </c>
    </row>
    <row r="28" spans="2:6" ht="20.100000000000001" customHeight="1">
      <c r="B28" s="122" t="s">
        <v>63</v>
      </c>
      <c r="C28" s="117" t="s">
        <v>64</v>
      </c>
      <c r="D28" s="17">
        <f t="shared" si="1"/>
        <v>14.763999999999999</v>
      </c>
      <c r="E28" s="18" t="s">
        <v>65</v>
      </c>
      <c r="F28" s="17">
        <f t="shared" si="1"/>
        <v>2.331</v>
      </c>
    </row>
    <row r="29" spans="2:6" ht="20.100000000000001" customHeight="1">
      <c r="B29" s="122" t="s">
        <v>66</v>
      </c>
      <c r="C29" s="117" t="s">
        <v>67</v>
      </c>
      <c r="D29" s="17">
        <f t="shared" si="1"/>
        <v>14.084999999999999</v>
      </c>
      <c r="E29" s="18" t="s">
        <v>68</v>
      </c>
      <c r="F29" s="17">
        <f t="shared" si="1"/>
        <v>2.2589999999999999</v>
      </c>
    </row>
    <row r="30" spans="2:6" ht="20.100000000000001" customHeight="1">
      <c r="B30" s="122" t="s">
        <v>69</v>
      </c>
      <c r="C30" s="117" t="s">
        <v>70</v>
      </c>
      <c r="D30" s="17">
        <f t="shared" si="1"/>
        <v>12.471000000000002</v>
      </c>
      <c r="E30" s="18" t="s">
        <v>71</v>
      </c>
      <c r="F30" s="17">
        <f t="shared" si="1"/>
        <v>2.1549999999999998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1"/>
        <v>10.794999999999998</v>
      </c>
      <c r="E31" s="20" t="s">
        <v>74</v>
      </c>
      <c r="F31" s="19">
        <f t="shared" si="1"/>
        <v>2.0499999999999998</v>
      </c>
    </row>
    <row r="32" spans="2:6" ht="30" customHeight="1" thickBot="1">
      <c r="B32" s="124" t="s">
        <v>75</v>
      </c>
      <c r="C32" s="1" t="s">
        <v>78</v>
      </c>
      <c r="D32" s="125">
        <f>SUM(D8:D31)</f>
        <v>291.71200000000005</v>
      </c>
      <c r="E32" s="1" t="s">
        <v>79</v>
      </c>
      <c r="F32" s="126">
        <f>SUM(F8:F31)</f>
        <v>54.522999999999989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440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Активн!AE4</f>
        <v>0.34200000000000003</v>
      </c>
      <c r="E44" s="16" t="s">
        <v>5</v>
      </c>
      <c r="F44" s="28">
        <f>Реактивн!AE4</f>
        <v>0</v>
      </c>
    </row>
    <row r="45" spans="1:7" ht="20.100000000000001" customHeight="1">
      <c r="B45" s="122" t="s">
        <v>6</v>
      </c>
      <c r="C45" s="117" t="s">
        <v>7</v>
      </c>
      <c r="D45" s="17">
        <f>Активн!AE5</f>
        <v>0.30599999999999999</v>
      </c>
      <c r="E45" s="18" t="s">
        <v>8</v>
      </c>
      <c r="F45" s="17">
        <f>Реактивн!AE5</f>
        <v>0</v>
      </c>
    </row>
    <row r="46" spans="1:7" ht="20.100000000000001" customHeight="1">
      <c r="B46" s="122" t="s">
        <v>9</v>
      </c>
      <c r="C46" s="117" t="s">
        <v>10</v>
      </c>
      <c r="D46" s="17">
        <f>Активн!AE6</f>
        <v>0.29399999999999998</v>
      </c>
      <c r="E46" s="18" t="s">
        <v>11</v>
      </c>
      <c r="F46" s="17">
        <f>Реактивн!AE6</f>
        <v>0</v>
      </c>
    </row>
    <row r="47" spans="1:7" ht="20.100000000000001" customHeight="1">
      <c r="B47" s="122" t="s">
        <v>12</v>
      </c>
      <c r="C47" s="117" t="s">
        <v>13</v>
      </c>
      <c r="D47" s="17">
        <f>Активн!AE7</f>
        <v>0.28199999999999997</v>
      </c>
      <c r="E47" s="18" t="s">
        <v>14</v>
      </c>
      <c r="F47" s="17">
        <f>Реактивн!AE7</f>
        <v>0</v>
      </c>
    </row>
    <row r="48" spans="1:7" ht="20.100000000000001" customHeight="1">
      <c r="B48" s="122" t="s">
        <v>15</v>
      </c>
      <c r="C48" s="117" t="s">
        <v>16</v>
      </c>
      <c r="D48" s="17">
        <f>Активн!AE8</f>
        <v>0.28199999999999997</v>
      </c>
      <c r="E48" s="18" t="s">
        <v>17</v>
      </c>
      <c r="F48" s="17">
        <f>Реактивн!AE8</f>
        <v>0</v>
      </c>
    </row>
    <row r="49" spans="2:6" ht="20.100000000000001" customHeight="1">
      <c r="B49" s="122" t="s">
        <v>18</v>
      </c>
      <c r="C49" s="117" t="s">
        <v>19</v>
      </c>
      <c r="D49" s="17">
        <f>Активн!AE9</f>
        <v>0.29399999999999998</v>
      </c>
      <c r="E49" s="18" t="s">
        <v>20</v>
      </c>
      <c r="F49" s="17">
        <f>Реактивн!AE9</f>
        <v>0</v>
      </c>
    </row>
    <row r="50" spans="2:6" ht="20.100000000000001" customHeight="1">
      <c r="B50" s="122" t="s">
        <v>21</v>
      </c>
      <c r="C50" s="117" t="s">
        <v>22</v>
      </c>
      <c r="D50" s="17">
        <f>Активн!AE10</f>
        <v>0.34200000000000003</v>
      </c>
      <c r="E50" s="18" t="s">
        <v>23</v>
      </c>
      <c r="F50" s="17">
        <f>Реактивн!AE10</f>
        <v>0</v>
      </c>
    </row>
    <row r="51" spans="2:6" ht="20.100000000000001" customHeight="1">
      <c r="B51" s="122" t="s">
        <v>24</v>
      </c>
      <c r="C51" s="117" t="s">
        <v>25</v>
      </c>
      <c r="D51" s="17">
        <f>Активн!AE11</f>
        <v>0.372</v>
      </c>
      <c r="E51" s="18" t="s">
        <v>26</v>
      </c>
      <c r="F51" s="17">
        <f>Реактивн!AE11</f>
        <v>0</v>
      </c>
    </row>
    <row r="52" spans="2:6" ht="20.100000000000001" customHeight="1">
      <c r="B52" s="122" t="s">
        <v>27</v>
      </c>
      <c r="C52" s="117" t="s">
        <v>28</v>
      </c>
      <c r="D52" s="17">
        <f>Активн!AE12</f>
        <v>0.38100000000000001</v>
      </c>
      <c r="E52" s="18" t="s">
        <v>29</v>
      </c>
      <c r="F52" s="17">
        <f>Реактивн!AE12</f>
        <v>0</v>
      </c>
    </row>
    <row r="53" spans="2:6" ht="20.100000000000001" customHeight="1">
      <c r="B53" s="122" t="s">
        <v>30</v>
      </c>
      <c r="C53" s="117" t="s">
        <v>31</v>
      </c>
      <c r="D53" s="17">
        <f>Активн!AE13</f>
        <v>0.38700000000000001</v>
      </c>
      <c r="E53" s="18" t="s">
        <v>32</v>
      </c>
      <c r="F53" s="17">
        <f>Реактивн!AE13</f>
        <v>0</v>
      </c>
    </row>
    <row r="54" spans="2:6" ht="20.100000000000001" customHeight="1">
      <c r="B54" s="122" t="s">
        <v>33</v>
      </c>
      <c r="C54" s="117" t="s">
        <v>34</v>
      </c>
      <c r="D54" s="17">
        <f>Активн!AE14</f>
        <v>0.38700000000000001</v>
      </c>
      <c r="E54" s="18" t="s">
        <v>35</v>
      </c>
      <c r="F54" s="17">
        <f>Реактивн!AE14</f>
        <v>0</v>
      </c>
    </row>
    <row r="55" spans="2:6" ht="20.100000000000001" customHeight="1">
      <c r="B55" s="122" t="s">
        <v>36</v>
      </c>
      <c r="C55" s="117" t="s">
        <v>37</v>
      </c>
      <c r="D55" s="17">
        <f>Активн!AE15</f>
        <v>0.39300000000000002</v>
      </c>
      <c r="E55" s="18" t="s">
        <v>38</v>
      </c>
      <c r="F55" s="17">
        <f>Реактивн!AE15</f>
        <v>0</v>
      </c>
    </row>
    <row r="56" spans="2:6" ht="20.100000000000001" customHeight="1">
      <c r="B56" s="122" t="s">
        <v>39</v>
      </c>
      <c r="C56" s="117" t="s">
        <v>40</v>
      </c>
      <c r="D56" s="17">
        <f>Активн!AE16</f>
        <v>0.40200000000000002</v>
      </c>
      <c r="E56" s="18" t="s">
        <v>41</v>
      </c>
      <c r="F56" s="17">
        <f>Реактивн!AE16</f>
        <v>0</v>
      </c>
    </row>
    <row r="57" spans="2:6" ht="20.100000000000001" customHeight="1">
      <c r="B57" s="122" t="s">
        <v>42</v>
      </c>
      <c r="C57" s="117" t="s">
        <v>43</v>
      </c>
      <c r="D57" s="17">
        <f>Активн!AE17</f>
        <v>0.41399999999999998</v>
      </c>
      <c r="E57" s="18" t="s">
        <v>44</v>
      </c>
      <c r="F57" s="17">
        <f>Реактивн!AE17</f>
        <v>0</v>
      </c>
    </row>
    <row r="58" spans="2:6" ht="20.100000000000001" customHeight="1">
      <c r="B58" s="122" t="s">
        <v>45</v>
      </c>
      <c r="C58" s="117" t="s">
        <v>46</v>
      </c>
      <c r="D58" s="17">
        <f>Активн!AE18</f>
        <v>0.42299999999999999</v>
      </c>
      <c r="E58" s="18" t="s">
        <v>47</v>
      </c>
      <c r="F58" s="17">
        <f>Реактивн!AE18</f>
        <v>0</v>
      </c>
    </row>
    <row r="59" spans="2:6" ht="20.100000000000001" customHeight="1">
      <c r="B59" s="122" t="s">
        <v>48</v>
      </c>
      <c r="C59" s="117" t="s">
        <v>49</v>
      </c>
      <c r="D59" s="17">
        <f>Активн!AE19</f>
        <v>0.42599999999999999</v>
      </c>
      <c r="E59" s="18" t="s">
        <v>50</v>
      </c>
      <c r="F59" s="17">
        <f>Реактивн!AE19</f>
        <v>0</v>
      </c>
    </row>
    <row r="60" spans="2:6" ht="20.100000000000001" customHeight="1">
      <c r="B60" s="122" t="s">
        <v>51</v>
      </c>
      <c r="C60" s="117" t="s">
        <v>52</v>
      </c>
      <c r="D60" s="17">
        <f>Активн!AE20</f>
        <v>0.46800000000000003</v>
      </c>
      <c r="E60" s="18" t="s">
        <v>53</v>
      </c>
      <c r="F60" s="17">
        <f>Реактивн!AE20</f>
        <v>3.0000000000000001E-3</v>
      </c>
    </row>
    <row r="61" spans="2:6" ht="20.100000000000001" customHeight="1">
      <c r="B61" s="122" t="s">
        <v>54</v>
      </c>
      <c r="C61" s="117" t="s">
        <v>55</v>
      </c>
      <c r="D61" s="17">
        <f>Активн!AE21</f>
        <v>0.48899999999999999</v>
      </c>
      <c r="E61" s="18" t="s">
        <v>56</v>
      </c>
      <c r="F61" s="17">
        <f>Реактивн!AE21</f>
        <v>0</v>
      </c>
    </row>
    <row r="62" spans="2:6" ht="20.100000000000001" customHeight="1">
      <c r="B62" s="122" t="s">
        <v>57</v>
      </c>
      <c r="C62" s="117" t="s">
        <v>58</v>
      </c>
      <c r="D62" s="17">
        <f>Активн!AE22</f>
        <v>0.51900000000000002</v>
      </c>
      <c r="E62" s="18" t="s">
        <v>59</v>
      </c>
      <c r="F62" s="17">
        <f>Реактивн!AE22</f>
        <v>0</v>
      </c>
    </row>
    <row r="63" spans="2:6" ht="20.100000000000001" customHeight="1">
      <c r="B63" s="122" t="s">
        <v>60</v>
      </c>
      <c r="C63" s="117" t="s">
        <v>61</v>
      </c>
      <c r="D63" s="17">
        <f>Активн!AE23</f>
        <v>0.54</v>
      </c>
      <c r="E63" s="18" t="s">
        <v>62</v>
      </c>
      <c r="F63" s="17">
        <f>Реактивн!AE23</f>
        <v>0</v>
      </c>
    </row>
    <row r="64" spans="2:6" ht="20.100000000000001" customHeight="1">
      <c r="B64" s="122" t="s">
        <v>63</v>
      </c>
      <c r="C64" s="117" t="s">
        <v>64</v>
      </c>
      <c r="D64" s="17">
        <f>Активн!AE24</f>
        <v>0.54600000000000004</v>
      </c>
      <c r="E64" s="18" t="s">
        <v>65</v>
      </c>
      <c r="F64" s="17">
        <f>Реактивн!AE24</f>
        <v>0</v>
      </c>
    </row>
    <row r="65" spans="1:7" ht="20.100000000000001" customHeight="1">
      <c r="B65" s="122" t="s">
        <v>66</v>
      </c>
      <c r="C65" s="117" t="s">
        <v>67</v>
      </c>
      <c r="D65" s="17">
        <f>Активн!AE25</f>
        <v>0.52800000000000002</v>
      </c>
      <c r="E65" s="18" t="s">
        <v>68</v>
      </c>
      <c r="F65" s="17">
        <f>Реактивн!AE25</f>
        <v>0</v>
      </c>
    </row>
    <row r="66" spans="1:7" ht="20.100000000000001" customHeight="1">
      <c r="B66" s="122" t="s">
        <v>69</v>
      </c>
      <c r="C66" s="117" t="s">
        <v>70</v>
      </c>
      <c r="D66" s="17">
        <f>Активн!AE26</f>
        <v>0.46500000000000002</v>
      </c>
      <c r="E66" s="18" t="s">
        <v>71</v>
      </c>
      <c r="F66" s="17">
        <f>Реактивн!AE26</f>
        <v>0</v>
      </c>
    </row>
    <row r="67" spans="1:7" ht="20.100000000000001" customHeight="1" thickBot="1">
      <c r="B67" s="123" t="s">
        <v>72</v>
      </c>
      <c r="C67" s="118" t="s">
        <v>73</v>
      </c>
      <c r="D67" s="19">
        <f>Активн!AE27</f>
        <v>0.40200000000000002</v>
      </c>
      <c r="E67" s="20" t="s">
        <v>74</v>
      </c>
      <c r="F67" s="19">
        <f>Реактивн!AE27</f>
        <v>0</v>
      </c>
    </row>
    <row r="68" spans="1:7" ht="39.950000000000003" customHeight="1" thickBot="1">
      <c r="B68" s="124" t="s">
        <v>75</v>
      </c>
      <c r="C68" s="1" t="s">
        <v>78</v>
      </c>
      <c r="D68" s="125">
        <f>SUM(D44:D67)</f>
        <v>9.6839999999999993</v>
      </c>
      <c r="E68" s="1" t="s">
        <v>79</v>
      </c>
      <c r="F68" s="126">
        <f>SUM(F44:F67)</f>
        <v>3.0000000000000001E-3</v>
      </c>
    </row>
    <row r="69" spans="1:7" ht="39.950000000000003" customHeight="1">
      <c r="B69" s="131"/>
      <c r="C69" s="2"/>
      <c r="D69" s="132"/>
      <c r="E69" s="2"/>
      <c r="F69" s="132"/>
    </row>
    <row r="70" spans="1:7" ht="15.75">
      <c r="A70" s="178" t="s">
        <v>80</v>
      </c>
      <c r="B70" s="178"/>
      <c r="C70" s="178"/>
      <c r="D70" s="178"/>
      <c r="E70" s="178"/>
      <c r="F70" s="178"/>
      <c r="G70" s="178"/>
    </row>
    <row r="71" spans="1:7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7" ht="15.75">
      <c r="B72" s="21"/>
      <c r="C72" s="21"/>
      <c r="D72" s="66"/>
      <c r="E72" s="67"/>
      <c r="F72" s="21"/>
    </row>
    <row r="73" spans="1:7" ht="15.75" customHeight="1">
      <c r="B73" s="21"/>
      <c r="C73" s="22" t="s">
        <v>1</v>
      </c>
      <c r="D73" s="180" t="s">
        <v>441</v>
      </c>
      <c r="E73" s="180"/>
      <c r="F73" s="180"/>
    </row>
    <row r="74" spans="1:7" ht="16.5" thickBot="1">
      <c r="B74" s="21"/>
      <c r="C74" s="129"/>
      <c r="D74" s="161"/>
      <c r="E74" s="161"/>
      <c r="F74" s="161"/>
    </row>
    <row r="75" spans="1:7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7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7" ht="20.100000000000001" customHeight="1">
      <c r="B77" s="121" t="s">
        <v>3</v>
      </c>
      <c r="C77" s="116" t="s">
        <v>4</v>
      </c>
      <c r="D77" s="28">
        <f>Активн!AF4</f>
        <v>5.9039999999999999</v>
      </c>
      <c r="E77" s="16" t="s">
        <v>5</v>
      </c>
      <c r="F77" s="28">
        <f>Реактивн!AF4</f>
        <v>1.2</v>
      </c>
    </row>
    <row r="78" spans="1:7" ht="20.100000000000001" customHeight="1">
      <c r="B78" s="122" t="s">
        <v>6</v>
      </c>
      <c r="C78" s="117" t="s">
        <v>7</v>
      </c>
      <c r="D78" s="17">
        <f>Активн!AF5</f>
        <v>6.7409999999999997</v>
      </c>
      <c r="E78" s="18" t="s">
        <v>8</v>
      </c>
      <c r="F78" s="17">
        <f>Реактивн!AF5</f>
        <v>1.65</v>
      </c>
    </row>
    <row r="79" spans="1:7" ht="20.100000000000001" customHeight="1">
      <c r="B79" s="122" t="s">
        <v>9</v>
      </c>
      <c r="C79" s="117" t="s">
        <v>10</v>
      </c>
      <c r="D79" s="17">
        <f>Активн!AF6</f>
        <v>8.4990000000000006</v>
      </c>
      <c r="E79" s="18" t="s">
        <v>11</v>
      </c>
      <c r="F79" s="17">
        <f>Реактивн!AF6</f>
        <v>2.2170000000000001</v>
      </c>
    </row>
    <row r="80" spans="1:7" ht="20.100000000000001" customHeight="1">
      <c r="B80" s="122" t="s">
        <v>12</v>
      </c>
      <c r="C80" s="117" t="s">
        <v>13</v>
      </c>
      <c r="D80" s="17">
        <f>Активн!AF7</f>
        <v>8.0370000000000008</v>
      </c>
      <c r="E80" s="18" t="s">
        <v>14</v>
      </c>
      <c r="F80" s="17">
        <f>Реактивн!AF7</f>
        <v>1.9590000000000001</v>
      </c>
    </row>
    <row r="81" spans="2:6" ht="20.100000000000001" customHeight="1">
      <c r="B81" s="122" t="s">
        <v>15</v>
      </c>
      <c r="C81" s="117" t="s">
        <v>16</v>
      </c>
      <c r="D81" s="17">
        <f>Активн!AF8</f>
        <v>8.0250000000000004</v>
      </c>
      <c r="E81" s="18" t="s">
        <v>17</v>
      </c>
      <c r="F81" s="17">
        <f>Реактивн!AF8</f>
        <v>1.929</v>
      </c>
    </row>
    <row r="82" spans="2:6" ht="20.100000000000001" customHeight="1">
      <c r="B82" s="122" t="s">
        <v>18</v>
      </c>
      <c r="C82" s="117" t="s">
        <v>19</v>
      </c>
      <c r="D82" s="17">
        <f>Активн!AF9</f>
        <v>8.6579999999999995</v>
      </c>
      <c r="E82" s="18" t="s">
        <v>20</v>
      </c>
      <c r="F82" s="17">
        <f>Реактивн!AF9</f>
        <v>1.9530000000000001</v>
      </c>
    </row>
    <row r="83" spans="2:6" ht="20.100000000000001" customHeight="1">
      <c r="B83" s="122" t="s">
        <v>21</v>
      </c>
      <c r="C83" s="117" t="s">
        <v>22</v>
      </c>
      <c r="D83" s="17">
        <f>Активн!AF10</f>
        <v>9.93</v>
      </c>
      <c r="E83" s="18" t="s">
        <v>23</v>
      </c>
      <c r="F83" s="17">
        <f>Реактивн!AF10</f>
        <v>2.0790000000000002</v>
      </c>
    </row>
    <row r="84" spans="2:6" ht="20.100000000000001" customHeight="1">
      <c r="B84" s="122" t="s">
        <v>24</v>
      </c>
      <c r="C84" s="117" t="s">
        <v>25</v>
      </c>
      <c r="D84" s="17">
        <f>Активн!AF11</f>
        <v>11.037000000000001</v>
      </c>
      <c r="E84" s="18" t="s">
        <v>26</v>
      </c>
      <c r="F84" s="17">
        <f>Реактивн!AF11</f>
        <v>2.2919999999999998</v>
      </c>
    </row>
    <row r="85" spans="2:6" ht="20.100000000000001" customHeight="1">
      <c r="B85" s="122" t="s">
        <v>27</v>
      </c>
      <c r="C85" s="117" t="s">
        <v>28</v>
      </c>
      <c r="D85" s="17">
        <f>Активн!AF12</f>
        <v>11.709</v>
      </c>
      <c r="E85" s="18" t="s">
        <v>29</v>
      </c>
      <c r="F85" s="17">
        <f>Реактивн!AF12</f>
        <v>2.3279999999999998</v>
      </c>
    </row>
    <row r="86" spans="2:6" ht="20.100000000000001" customHeight="1">
      <c r="B86" s="122" t="s">
        <v>30</v>
      </c>
      <c r="C86" s="117" t="s">
        <v>31</v>
      </c>
      <c r="D86" s="17">
        <f>Активн!AF13</f>
        <v>12.18</v>
      </c>
      <c r="E86" s="18" t="s">
        <v>32</v>
      </c>
      <c r="F86" s="17">
        <f>Реактивн!AF13</f>
        <v>2.2469999999999999</v>
      </c>
    </row>
    <row r="87" spans="2:6" ht="20.100000000000001" customHeight="1">
      <c r="B87" s="122" t="s">
        <v>33</v>
      </c>
      <c r="C87" s="117" t="s">
        <v>34</v>
      </c>
      <c r="D87" s="17">
        <f>Активн!AF14</f>
        <v>12.429</v>
      </c>
      <c r="E87" s="18" t="s">
        <v>35</v>
      </c>
      <c r="F87" s="17">
        <f>Реактивн!AF14</f>
        <v>2.2320000000000002</v>
      </c>
    </row>
    <row r="88" spans="2:6" ht="20.100000000000001" customHeight="1">
      <c r="B88" s="122" t="s">
        <v>36</v>
      </c>
      <c r="C88" s="117" t="s">
        <v>37</v>
      </c>
      <c r="D88" s="17">
        <f>Активн!AF15</f>
        <v>12.363</v>
      </c>
      <c r="E88" s="18" t="s">
        <v>38</v>
      </c>
      <c r="F88" s="17">
        <f>Реактивн!AF15</f>
        <v>2.2679999999999998</v>
      </c>
    </row>
    <row r="89" spans="2:6" ht="20.100000000000001" customHeight="1">
      <c r="B89" s="122" t="s">
        <v>39</v>
      </c>
      <c r="C89" s="117" t="s">
        <v>40</v>
      </c>
      <c r="D89" s="17">
        <f>Активн!AF16</f>
        <v>12.311999999999999</v>
      </c>
      <c r="E89" s="18" t="s">
        <v>41</v>
      </c>
      <c r="F89" s="17">
        <f>Реактивн!AF16</f>
        <v>2.3250000000000002</v>
      </c>
    </row>
    <row r="90" spans="2:6" ht="20.100000000000001" customHeight="1">
      <c r="B90" s="122" t="s">
        <v>42</v>
      </c>
      <c r="C90" s="117" t="s">
        <v>43</v>
      </c>
      <c r="D90" s="17">
        <f>Активн!AF17</f>
        <v>12.273</v>
      </c>
      <c r="E90" s="18" t="s">
        <v>44</v>
      </c>
      <c r="F90" s="17">
        <f>Реактивн!AF17</f>
        <v>2.286</v>
      </c>
    </row>
    <row r="91" spans="2:6" ht="20.100000000000001" customHeight="1">
      <c r="B91" s="122" t="s">
        <v>45</v>
      </c>
      <c r="C91" s="117" t="s">
        <v>46</v>
      </c>
      <c r="D91" s="17">
        <f>Активн!AF18</f>
        <v>12.173999999999999</v>
      </c>
      <c r="E91" s="18" t="s">
        <v>47</v>
      </c>
      <c r="F91" s="17">
        <f>Реактивн!AF18</f>
        <v>2.2679999999999998</v>
      </c>
    </row>
    <row r="92" spans="2:6" ht="20.100000000000001" customHeight="1">
      <c r="B92" s="122" t="s">
        <v>48</v>
      </c>
      <c r="C92" s="117" t="s">
        <v>49</v>
      </c>
      <c r="D92" s="17">
        <f>Активн!AF19</f>
        <v>12.555</v>
      </c>
      <c r="E92" s="18" t="s">
        <v>50</v>
      </c>
      <c r="F92" s="17">
        <f>Реактивн!AF19</f>
        <v>2.2709999999999999</v>
      </c>
    </row>
    <row r="93" spans="2:6" ht="20.100000000000001" customHeight="1">
      <c r="B93" s="122" t="s">
        <v>51</v>
      </c>
      <c r="C93" s="117" t="s">
        <v>52</v>
      </c>
      <c r="D93" s="17">
        <f>Активн!AF20</f>
        <v>13.554</v>
      </c>
      <c r="E93" s="18" t="s">
        <v>53</v>
      </c>
      <c r="F93" s="17">
        <f>Реактивн!AF20</f>
        <v>2.2919999999999998</v>
      </c>
    </row>
    <row r="94" spans="2:6" ht="20.100000000000001" customHeight="1">
      <c r="B94" s="122" t="s">
        <v>54</v>
      </c>
      <c r="C94" s="117" t="s">
        <v>55</v>
      </c>
      <c r="D94" s="17">
        <f>Активн!AF21</f>
        <v>13.686</v>
      </c>
      <c r="E94" s="18" t="s">
        <v>56</v>
      </c>
      <c r="F94" s="17">
        <f>Реактивн!AF21</f>
        <v>2.2200000000000002</v>
      </c>
    </row>
    <row r="95" spans="2:6" ht="20.100000000000001" customHeight="1">
      <c r="B95" s="122" t="s">
        <v>57</v>
      </c>
      <c r="C95" s="117" t="s">
        <v>58</v>
      </c>
      <c r="D95" s="17">
        <f>Активн!AF22</f>
        <v>13.602</v>
      </c>
      <c r="E95" s="18" t="s">
        <v>59</v>
      </c>
      <c r="F95" s="17">
        <f>Реактивн!AF22</f>
        <v>2.1720000000000002</v>
      </c>
    </row>
    <row r="96" spans="2:6" ht="20.100000000000001" customHeight="1">
      <c r="B96" s="122" t="s">
        <v>60</v>
      </c>
      <c r="C96" s="117" t="s">
        <v>61</v>
      </c>
      <c r="D96" s="17">
        <f>Активн!AF23</f>
        <v>13.622999999999999</v>
      </c>
      <c r="E96" s="18" t="s">
        <v>62</v>
      </c>
      <c r="F96" s="17">
        <f>Реактивн!AF23</f>
        <v>2.1779999999999999</v>
      </c>
    </row>
    <row r="97" spans="1:7" ht="20.100000000000001" customHeight="1">
      <c r="B97" s="122" t="s">
        <v>63</v>
      </c>
      <c r="C97" s="117" t="s">
        <v>64</v>
      </c>
      <c r="D97" s="17">
        <f>Активн!AF24</f>
        <v>13.430999999999999</v>
      </c>
      <c r="E97" s="18" t="s">
        <v>65</v>
      </c>
      <c r="F97" s="17">
        <f>Реактивн!AF24</f>
        <v>2.145</v>
      </c>
    </row>
    <row r="98" spans="1:7" ht="20.100000000000001" customHeight="1">
      <c r="B98" s="122" t="s">
        <v>66</v>
      </c>
      <c r="C98" s="117" t="s">
        <v>67</v>
      </c>
      <c r="D98" s="17">
        <f>Активн!AF25</f>
        <v>12.801</v>
      </c>
      <c r="E98" s="18" t="s">
        <v>68</v>
      </c>
      <c r="F98" s="17">
        <f>Реактивн!AF25</f>
        <v>2.0760000000000001</v>
      </c>
    </row>
    <row r="99" spans="1:7" ht="20.100000000000001" customHeight="1">
      <c r="B99" s="122" t="s">
        <v>69</v>
      </c>
      <c r="C99" s="117" t="s">
        <v>70</v>
      </c>
      <c r="D99" s="17">
        <f>Активн!AF26</f>
        <v>11.319000000000001</v>
      </c>
      <c r="E99" s="18" t="s">
        <v>71</v>
      </c>
      <c r="F99" s="17">
        <f>Реактивн!AF26</f>
        <v>1.9770000000000001</v>
      </c>
    </row>
    <row r="100" spans="1:7" ht="20.100000000000001" customHeight="1" thickBot="1">
      <c r="B100" s="123" t="s">
        <v>72</v>
      </c>
      <c r="C100" s="118" t="s">
        <v>73</v>
      </c>
      <c r="D100" s="19">
        <f>Активн!AF27</f>
        <v>9.7739999999999991</v>
      </c>
      <c r="E100" s="20" t="s">
        <v>74</v>
      </c>
      <c r="F100" s="19">
        <f>Реактивн!AF27</f>
        <v>1.8779999999999999</v>
      </c>
    </row>
    <row r="101" spans="1:7" ht="39.950000000000003" customHeight="1" thickBot="1">
      <c r="B101" s="124" t="s">
        <v>75</v>
      </c>
      <c r="C101" s="1" t="s">
        <v>78</v>
      </c>
      <c r="D101" s="125">
        <f>SUM(D77:D100)</f>
        <v>266.61600000000004</v>
      </c>
      <c r="E101" s="1" t="s">
        <v>79</v>
      </c>
      <c r="F101" s="126">
        <f>SUM(F77:F100)</f>
        <v>50.441999999999993</v>
      </c>
    </row>
    <row r="102" spans="1:7" ht="39.950000000000003" customHeight="1">
      <c r="B102" s="131"/>
      <c r="C102" s="2"/>
      <c r="D102" s="132"/>
      <c r="E102" s="2"/>
      <c r="F102" s="132"/>
    </row>
    <row r="103" spans="1:7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7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7" ht="15.75">
      <c r="B105" s="21"/>
      <c r="C105" s="21"/>
      <c r="D105" s="66"/>
      <c r="E105" s="67"/>
      <c r="F105" s="21"/>
    </row>
    <row r="106" spans="1:7" ht="15.75" customHeight="1">
      <c r="B106" s="21"/>
      <c r="C106" s="22" t="s">
        <v>1</v>
      </c>
      <c r="D106" s="180" t="s">
        <v>442</v>
      </c>
      <c r="E106" s="180"/>
      <c r="F106" s="180"/>
    </row>
    <row r="107" spans="1:7" ht="16.5" thickBot="1">
      <c r="B107" s="21"/>
      <c r="C107" s="129"/>
      <c r="D107" s="161"/>
      <c r="E107" s="161"/>
      <c r="F107" s="161"/>
    </row>
    <row r="108" spans="1:7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7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7" ht="20.100000000000001" customHeight="1">
      <c r="B110" s="121" t="s">
        <v>3</v>
      </c>
      <c r="C110" s="116" t="s">
        <v>4</v>
      </c>
      <c r="D110" s="28">
        <f>Активн!AG4</f>
        <v>4.5999999999999999E-2</v>
      </c>
      <c r="E110" s="16" t="s">
        <v>5</v>
      </c>
      <c r="F110" s="28">
        <f>Реактивн!AG4</f>
        <v>1.0999999999999999E-2</v>
      </c>
    </row>
    <row r="111" spans="1:7" ht="20.100000000000001" customHeight="1">
      <c r="B111" s="122" t="s">
        <v>6</v>
      </c>
      <c r="C111" s="117" t="s">
        <v>7</v>
      </c>
      <c r="D111" s="17">
        <f>Активн!AG5</f>
        <v>4.4999999999999998E-2</v>
      </c>
      <c r="E111" s="18" t="s">
        <v>8</v>
      </c>
      <c r="F111" s="17">
        <f>Реактивн!AG5</f>
        <v>1.0999999999999999E-2</v>
      </c>
    </row>
    <row r="112" spans="1:7" ht="20.100000000000001" customHeight="1">
      <c r="B112" s="122" t="s">
        <v>9</v>
      </c>
      <c r="C112" s="117" t="s">
        <v>10</v>
      </c>
      <c r="D112" s="17">
        <f>Активн!AG6</f>
        <v>4.2999999999999997E-2</v>
      </c>
      <c r="E112" s="18" t="s">
        <v>11</v>
      </c>
      <c r="F112" s="17">
        <f>Реактивн!AG6</f>
        <v>1.0999999999999999E-2</v>
      </c>
    </row>
    <row r="113" spans="2:6" ht="20.100000000000001" customHeight="1">
      <c r="B113" s="122" t="s">
        <v>12</v>
      </c>
      <c r="C113" s="117" t="s">
        <v>13</v>
      </c>
      <c r="D113" s="17">
        <f>Активн!AG7</f>
        <v>4.2000000000000003E-2</v>
      </c>
      <c r="E113" s="18" t="s">
        <v>14</v>
      </c>
      <c r="F113" s="17">
        <f>Реактивн!AG7</f>
        <v>0.01</v>
      </c>
    </row>
    <row r="114" spans="2:6" ht="20.100000000000001" customHeight="1">
      <c r="B114" s="122" t="s">
        <v>15</v>
      </c>
      <c r="C114" s="117" t="s">
        <v>16</v>
      </c>
      <c r="D114" s="17">
        <f>Активн!AG8</f>
        <v>4.2000000000000003E-2</v>
      </c>
      <c r="E114" s="18" t="s">
        <v>17</v>
      </c>
      <c r="F114" s="17">
        <f>Реактивн!AG8</f>
        <v>0.01</v>
      </c>
    </row>
    <row r="115" spans="2:6" ht="20.100000000000001" customHeight="1">
      <c r="B115" s="122" t="s">
        <v>18</v>
      </c>
      <c r="C115" s="117" t="s">
        <v>19</v>
      </c>
      <c r="D115" s="17">
        <f>Активн!AG9</f>
        <v>4.4999999999999998E-2</v>
      </c>
      <c r="E115" s="18" t="s">
        <v>20</v>
      </c>
      <c r="F115" s="17">
        <f>Реактивн!AG9</f>
        <v>0.01</v>
      </c>
    </row>
    <row r="116" spans="2:6" ht="20.100000000000001" customHeight="1">
      <c r="B116" s="122" t="s">
        <v>21</v>
      </c>
      <c r="C116" s="117" t="s">
        <v>22</v>
      </c>
      <c r="D116" s="17">
        <f>Активн!AG10</f>
        <v>4.9000000000000002E-2</v>
      </c>
      <c r="E116" s="18" t="s">
        <v>23</v>
      </c>
      <c r="F116" s="17">
        <f>Реактивн!AG10</f>
        <v>1.0999999999999999E-2</v>
      </c>
    </row>
    <row r="117" spans="2:6" ht="20.100000000000001" customHeight="1">
      <c r="B117" s="122" t="s">
        <v>24</v>
      </c>
      <c r="C117" s="117" t="s">
        <v>25</v>
      </c>
      <c r="D117" s="17">
        <f>Активн!AG11</f>
        <v>4.9000000000000002E-2</v>
      </c>
      <c r="E117" s="18" t="s">
        <v>26</v>
      </c>
      <c r="F117" s="17">
        <f>Реактивн!AG11</f>
        <v>0.01</v>
      </c>
    </row>
    <row r="118" spans="2:6" ht="20.100000000000001" customHeight="1">
      <c r="B118" s="122" t="s">
        <v>27</v>
      </c>
      <c r="C118" s="117" t="s">
        <v>28</v>
      </c>
      <c r="D118" s="17">
        <f>Активн!AG12</f>
        <v>4.3999999999999997E-2</v>
      </c>
      <c r="E118" s="18" t="s">
        <v>29</v>
      </c>
      <c r="F118" s="17">
        <f>Реактивн!AG12</f>
        <v>9.0000000000000011E-3</v>
      </c>
    </row>
    <row r="119" spans="2:6" ht="20.100000000000001" customHeight="1">
      <c r="B119" s="122" t="s">
        <v>30</v>
      </c>
      <c r="C119" s="117" t="s">
        <v>31</v>
      </c>
      <c r="D119" s="17">
        <f>Активн!AG13</f>
        <v>4.3999999999999997E-2</v>
      </c>
      <c r="E119" s="18" t="s">
        <v>32</v>
      </c>
      <c r="F119" s="17">
        <f>Реактивн!AG13</f>
        <v>9.0000000000000011E-3</v>
      </c>
    </row>
    <row r="120" spans="2:6" ht="20.100000000000001" customHeight="1">
      <c r="B120" s="122" t="s">
        <v>33</v>
      </c>
      <c r="C120" s="117" t="s">
        <v>34</v>
      </c>
      <c r="D120" s="17">
        <f>Активн!AG14</f>
        <v>4.4999999999999998E-2</v>
      </c>
      <c r="E120" s="18" t="s">
        <v>35</v>
      </c>
      <c r="F120" s="17">
        <f>Реактивн!AG14</f>
        <v>0.01</v>
      </c>
    </row>
    <row r="121" spans="2:6" ht="20.100000000000001" customHeight="1">
      <c r="B121" s="122" t="s">
        <v>36</v>
      </c>
      <c r="C121" s="117" t="s">
        <v>37</v>
      </c>
      <c r="D121" s="17">
        <f>Активн!AG15</f>
        <v>4.7E-2</v>
      </c>
      <c r="E121" s="18" t="s">
        <v>38</v>
      </c>
      <c r="F121" s="17">
        <f>Реактивн!AG15</f>
        <v>1.0999999999999999E-2</v>
      </c>
    </row>
    <row r="122" spans="2:6" ht="20.100000000000001" customHeight="1">
      <c r="B122" s="122" t="s">
        <v>39</v>
      </c>
      <c r="C122" s="117" t="s">
        <v>40</v>
      </c>
      <c r="D122" s="17">
        <f>Активн!AG16</f>
        <v>4.9000000000000002E-2</v>
      </c>
      <c r="E122" s="18" t="s">
        <v>41</v>
      </c>
      <c r="F122" s="17">
        <f>Реактивн!AG16</f>
        <v>1.0999999999999999E-2</v>
      </c>
    </row>
    <row r="123" spans="2:6" ht="20.100000000000001" customHeight="1">
      <c r="B123" s="122" t="s">
        <v>42</v>
      </c>
      <c r="C123" s="117" t="s">
        <v>43</v>
      </c>
      <c r="D123" s="17">
        <f>Активн!AG17</f>
        <v>4.9000000000000002E-2</v>
      </c>
      <c r="E123" s="18" t="s">
        <v>44</v>
      </c>
      <c r="F123" s="17">
        <f>Реактивн!AG17</f>
        <v>1.0999999999999999E-2</v>
      </c>
    </row>
    <row r="124" spans="2:6" ht="20.100000000000001" customHeight="1">
      <c r="B124" s="122" t="s">
        <v>45</v>
      </c>
      <c r="C124" s="117" t="s">
        <v>46</v>
      </c>
      <c r="D124" s="17">
        <f>Активн!AG18</f>
        <v>4.7E-2</v>
      </c>
      <c r="E124" s="18" t="s">
        <v>47</v>
      </c>
      <c r="F124" s="17">
        <f>Реактивн!AG18</f>
        <v>1.0999999999999999E-2</v>
      </c>
    </row>
    <row r="125" spans="2:6" ht="20.100000000000001" customHeight="1">
      <c r="B125" s="122" t="s">
        <v>48</v>
      </c>
      <c r="C125" s="117" t="s">
        <v>49</v>
      </c>
      <c r="D125" s="17">
        <f>Активн!AG19</f>
        <v>0.05</v>
      </c>
      <c r="E125" s="18" t="s">
        <v>50</v>
      </c>
      <c r="F125" s="17">
        <f>Реактивн!AG19</f>
        <v>1.0999999999999999E-2</v>
      </c>
    </row>
    <row r="126" spans="2:6" ht="20.100000000000001" customHeight="1">
      <c r="B126" s="122" t="s">
        <v>51</v>
      </c>
      <c r="C126" s="117" t="s">
        <v>52</v>
      </c>
      <c r="D126" s="17">
        <f>Активн!AG20</f>
        <v>5.7000000000000002E-2</v>
      </c>
      <c r="E126" s="18" t="s">
        <v>53</v>
      </c>
      <c r="F126" s="17">
        <f>Реактивн!AG20</f>
        <v>1.2E-2</v>
      </c>
    </row>
    <row r="127" spans="2:6" ht="20.100000000000001" customHeight="1">
      <c r="B127" s="122" t="s">
        <v>54</v>
      </c>
      <c r="C127" s="117" t="s">
        <v>55</v>
      </c>
      <c r="D127" s="17">
        <f>Активн!AG21</f>
        <v>6.0999999999999999E-2</v>
      </c>
      <c r="E127" s="18" t="s">
        <v>56</v>
      </c>
      <c r="F127" s="17">
        <f>Реактивн!AG21</f>
        <v>1.2999999999999999E-2</v>
      </c>
    </row>
    <row r="128" spans="2:6" ht="20.100000000000001" customHeight="1">
      <c r="B128" s="122" t="s">
        <v>57</v>
      </c>
      <c r="C128" s="117" t="s">
        <v>58</v>
      </c>
      <c r="D128" s="17">
        <f>Активн!AG22</f>
        <v>6.0999999999999999E-2</v>
      </c>
      <c r="E128" s="18" t="s">
        <v>59</v>
      </c>
      <c r="F128" s="17">
        <f>Реактивн!AG22</f>
        <v>1.2999999999999999E-2</v>
      </c>
    </row>
    <row r="129" spans="1:7" ht="20.100000000000001" customHeight="1">
      <c r="B129" s="122" t="s">
        <v>60</v>
      </c>
      <c r="C129" s="117" t="s">
        <v>61</v>
      </c>
      <c r="D129" s="17">
        <f>Активн!AG23</f>
        <v>6.7000000000000004E-2</v>
      </c>
      <c r="E129" s="18" t="s">
        <v>62</v>
      </c>
      <c r="F129" s="17">
        <f>Реактивн!AG23</f>
        <v>1.2999999999999999E-2</v>
      </c>
    </row>
    <row r="130" spans="1:7" ht="20.100000000000001" customHeight="1">
      <c r="B130" s="122" t="s">
        <v>63</v>
      </c>
      <c r="C130" s="117" t="s">
        <v>64</v>
      </c>
      <c r="D130" s="17">
        <f>Активн!AG24</f>
        <v>6.4000000000000001E-2</v>
      </c>
      <c r="E130" s="18" t="s">
        <v>65</v>
      </c>
      <c r="F130" s="17">
        <f>Реактивн!AG24</f>
        <v>1.2999999999999999E-2</v>
      </c>
    </row>
    <row r="131" spans="1:7" ht="20.100000000000001" customHeight="1">
      <c r="B131" s="122" t="s">
        <v>66</v>
      </c>
      <c r="C131" s="117" t="s">
        <v>67</v>
      </c>
      <c r="D131" s="17">
        <f>Активн!AG25</f>
        <v>6.2E-2</v>
      </c>
      <c r="E131" s="18" t="s">
        <v>68</v>
      </c>
      <c r="F131" s="17">
        <f>Реактивн!AG25</f>
        <v>1.2E-2</v>
      </c>
    </row>
    <row r="132" spans="1:7" ht="20.100000000000001" customHeight="1">
      <c r="B132" s="122" t="s">
        <v>69</v>
      </c>
      <c r="C132" s="117" t="s">
        <v>70</v>
      </c>
      <c r="D132" s="17">
        <f>Активн!AG26</f>
        <v>5.8000000000000003E-2</v>
      </c>
      <c r="E132" s="18" t="s">
        <v>71</v>
      </c>
      <c r="F132" s="17">
        <f>Реактивн!AG26</f>
        <v>1.2999999999999999E-2</v>
      </c>
    </row>
    <row r="133" spans="1:7" ht="20.100000000000001" customHeight="1" thickBot="1">
      <c r="B133" s="123" t="s">
        <v>72</v>
      </c>
      <c r="C133" s="118" t="s">
        <v>73</v>
      </c>
      <c r="D133" s="19">
        <f>Активн!AG27</f>
        <v>5.3999999999999999E-2</v>
      </c>
      <c r="E133" s="20" t="s">
        <v>74</v>
      </c>
      <c r="F133" s="19">
        <f>Реактивн!AG27</f>
        <v>1.2E-2</v>
      </c>
    </row>
    <row r="134" spans="1:7" ht="39.950000000000003" customHeight="1" thickBot="1">
      <c r="B134" s="124" t="s">
        <v>75</v>
      </c>
      <c r="C134" s="1" t="s">
        <v>78</v>
      </c>
      <c r="D134" s="125">
        <f>SUM(D110:D133)</f>
        <v>1.2200000000000002</v>
      </c>
      <c r="E134" s="1" t="s">
        <v>79</v>
      </c>
      <c r="F134" s="126">
        <f>SUM(F110:F133)</f>
        <v>0.26800000000000013</v>
      </c>
    </row>
    <row r="135" spans="1:7" ht="39.950000000000003" customHeight="1">
      <c r="B135" s="131"/>
      <c r="C135" s="2"/>
      <c r="D135" s="132"/>
      <c r="E135" s="2"/>
      <c r="F135" s="132"/>
    </row>
    <row r="136" spans="1:7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7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7" ht="15.75">
      <c r="B138" s="21"/>
      <c r="C138" s="21"/>
      <c r="D138" s="66"/>
      <c r="E138" s="67"/>
      <c r="F138" s="21"/>
    </row>
    <row r="139" spans="1:7" ht="15.75" customHeight="1">
      <c r="B139" s="21"/>
      <c r="C139" s="22" t="s">
        <v>1</v>
      </c>
      <c r="D139" s="180" t="s">
        <v>443</v>
      </c>
      <c r="E139" s="180"/>
      <c r="F139" s="180"/>
    </row>
    <row r="140" spans="1:7" ht="16.5" thickBot="1">
      <c r="B140" s="21"/>
      <c r="C140" s="129"/>
      <c r="D140" s="161"/>
      <c r="E140" s="161"/>
      <c r="F140" s="161"/>
    </row>
    <row r="141" spans="1:7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7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7" ht="20.100000000000001" customHeight="1">
      <c r="B143" s="121" t="s">
        <v>3</v>
      </c>
      <c r="C143" s="116" t="s">
        <v>4</v>
      </c>
      <c r="D143" s="28">
        <f>Активн!AH4</f>
        <v>2.9000000000000001E-2</v>
      </c>
      <c r="E143" s="16" t="s">
        <v>5</v>
      </c>
      <c r="F143" s="28">
        <f>Реактивн!AH4</f>
        <v>1.2E-2</v>
      </c>
    </row>
    <row r="144" spans="1:7" ht="20.100000000000001" customHeight="1">
      <c r="B144" s="122" t="s">
        <v>6</v>
      </c>
      <c r="C144" s="117" t="s">
        <v>7</v>
      </c>
      <c r="D144" s="17">
        <f>Активн!AH5</f>
        <v>2.7E-2</v>
      </c>
      <c r="E144" s="18" t="s">
        <v>8</v>
      </c>
      <c r="F144" s="17">
        <f>Реактивн!AH5</f>
        <v>1.2E-2</v>
      </c>
    </row>
    <row r="145" spans="2:6" ht="20.100000000000001" customHeight="1">
      <c r="B145" s="122" t="s">
        <v>9</v>
      </c>
      <c r="C145" s="117" t="s">
        <v>10</v>
      </c>
      <c r="D145" s="17">
        <f>Активн!AH6</f>
        <v>2.5999999999999999E-2</v>
      </c>
      <c r="E145" s="18" t="s">
        <v>11</v>
      </c>
      <c r="F145" s="17">
        <f>Реактивн!AH6</f>
        <v>1.0999999999999999E-2</v>
      </c>
    </row>
    <row r="146" spans="2:6" ht="20.100000000000001" customHeight="1">
      <c r="B146" s="122" t="s">
        <v>12</v>
      </c>
      <c r="C146" s="117" t="s">
        <v>13</v>
      </c>
      <c r="D146" s="17">
        <f>Активн!AH7</f>
        <v>2.5000000000000001E-2</v>
      </c>
      <c r="E146" s="18" t="s">
        <v>14</v>
      </c>
      <c r="F146" s="17">
        <f>Реактивн!AH7</f>
        <v>1.0999999999999999E-2</v>
      </c>
    </row>
    <row r="147" spans="2:6" ht="20.100000000000001" customHeight="1">
      <c r="B147" s="122" t="s">
        <v>15</v>
      </c>
      <c r="C147" s="117" t="s">
        <v>16</v>
      </c>
      <c r="D147" s="17">
        <f>Активн!AH8</f>
        <v>2.5000000000000001E-2</v>
      </c>
      <c r="E147" s="18" t="s">
        <v>17</v>
      </c>
      <c r="F147" s="17">
        <f>Реактивн!AH8</f>
        <v>1.2E-2</v>
      </c>
    </row>
    <row r="148" spans="2:6" ht="20.100000000000001" customHeight="1">
      <c r="B148" s="122" t="s">
        <v>18</v>
      </c>
      <c r="C148" s="117" t="s">
        <v>19</v>
      </c>
      <c r="D148" s="17">
        <f>Активн!AH9</f>
        <v>2.5000000000000001E-2</v>
      </c>
      <c r="E148" s="18" t="s">
        <v>20</v>
      </c>
      <c r="F148" s="17">
        <f>Реактивн!AH9</f>
        <v>1.0999999999999999E-2</v>
      </c>
    </row>
    <row r="149" spans="2:6" ht="20.100000000000001" customHeight="1">
      <c r="B149" s="122" t="s">
        <v>21</v>
      </c>
      <c r="C149" s="117" t="s">
        <v>22</v>
      </c>
      <c r="D149" s="17">
        <f>Активн!AH10</f>
        <v>2.8000000000000001E-2</v>
      </c>
      <c r="E149" s="18" t="s">
        <v>23</v>
      </c>
      <c r="F149" s="17">
        <f>Реактивн!AH10</f>
        <v>1.0999999999999999E-2</v>
      </c>
    </row>
    <row r="150" spans="2:6" ht="20.100000000000001" customHeight="1">
      <c r="B150" s="122" t="s">
        <v>24</v>
      </c>
      <c r="C150" s="117" t="s">
        <v>25</v>
      </c>
      <c r="D150" s="17">
        <f>Активн!AH11</f>
        <v>2.9000000000000001E-2</v>
      </c>
      <c r="E150" s="18" t="s">
        <v>26</v>
      </c>
      <c r="F150" s="17">
        <f>Реактивн!AH11</f>
        <v>1.0999999999999999E-2</v>
      </c>
    </row>
    <row r="151" spans="2:6" ht="20.100000000000001" customHeight="1">
      <c r="B151" s="122" t="s">
        <v>27</v>
      </c>
      <c r="C151" s="117" t="s">
        <v>28</v>
      </c>
      <c r="D151" s="17">
        <f>Активн!AH12</f>
        <v>2.7E-2</v>
      </c>
      <c r="E151" s="18" t="s">
        <v>29</v>
      </c>
      <c r="F151" s="17">
        <f>Реактивн!AH12</f>
        <v>9.0000000000000011E-3</v>
      </c>
    </row>
    <row r="152" spans="2:6" ht="20.100000000000001" customHeight="1">
      <c r="B152" s="122" t="s">
        <v>30</v>
      </c>
      <c r="C152" s="117" t="s">
        <v>31</v>
      </c>
      <c r="D152" s="17">
        <f>Активн!AH13</f>
        <v>0.03</v>
      </c>
      <c r="E152" s="18" t="s">
        <v>32</v>
      </c>
      <c r="F152" s="17">
        <f>Реактивн!AH13</f>
        <v>9.0000000000000011E-3</v>
      </c>
    </row>
    <row r="153" spans="2:6" ht="20.100000000000001" customHeight="1">
      <c r="B153" s="122" t="s">
        <v>33</v>
      </c>
      <c r="C153" s="117" t="s">
        <v>34</v>
      </c>
      <c r="D153" s="17">
        <f>Активн!AH14</f>
        <v>0.03</v>
      </c>
      <c r="E153" s="18" t="s">
        <v>35</v>
      </c>
      <c r="F153" s="17">
        <f>Реактивн!AH14</f>
        <v>1.0999999999999999E-2</v>
      </c>
    </row>
    <row r="154" spans="2:6" ht="20.100000000000001" customHeight="1">
      <c r="B154" s="122" t="s">
        <v>36</v>
      </c>
      <c r="C154" s="117" t="s">
        <v>37</v>
      </c>
      <c r="D154" s="17">
        <f>Активн!AH15</f>
        <v>2.8000000000000001E-2</v>
      </c>
      <c r="E154" s="18" t="s">
        <v>38</v>
      </c>
      <c r="F154" s="17">
        <f>Реактивн!AH15</f>
        <v>0.01</v>
      </c>
    </row>
    <row r="155" spans="2:6" ht="20.100000000000001" customHeight="1">
      <c r="B155" s="122" t="s">
        <v>39</v>
      </c>
      <c r="C155" s="117" t="s">
        <v>40</v>
      </c>
      <c r="D155" s="17">
        <f>Активн!AH16</f>
        <v>2.7E-2</v>
      </c>
      <c r="E155" s="18" t="s">
        <v>41</v>
      </c>
      <c r="F155" s="17">
        <f>Реактивн!AH16</f>
        <v>1.0999999999999999E-2</v>
      </c>
    </row>
    <row r="156" spans="2:6" ht="20.100000000000001" customHeight="1">
      <c r="B156" s="122" t="s">
        <v>42</v>
      </c>
      <c r="C156" s="117" t="s">
        <v>43</v>
      </c>
      <c r="D156" s="17">
        <f>Активн!AH17</f>
        <v>2.9000000000000001E-2</v>
      </c>
      <c r="E156" s="18" t="s">
        <v>44</v>
      </c>
      <c r="F156" s="17">
        <f>Реактивн!AH17</f>
        <v>1.0999999999999999E-2</v>
      </c>
    </row>
    <row r="157" spans="2:6" ht="20.100000000000001" customHeight="1">
      <c r="B157" s="122" t="s">
        <v>45</v>
      </c>
      <c r="C157" s="117" t="s">
        <v>46</v>
      </c>
      <c r="D157" s="17">
        <f>Активн!AH18</f>
        <v>3.1E-2</v>
      </c>
      <c r="E157" s="18" t="s">
        <v>47</v>
      </c>
      <c r="F157" s="17">
        <f>Реактивн!AH18</f>
        <v>0.01</v>
      </c>
    </row>
    <row r="158" spans="2:6" ht="20.100000000000001" customHeight="1">
      <c r="B158" s="122" t="s">
        <v>48</v>
      </c>
      <c r="C158" s="117" t="s">
        <v>49</v>
      </c>
      <c r="D158" s="17">
        <f>Активн!AH19</f>
        <v>3.3000000000000002E-2</v>
      </c>
      <c r="E158" s="18" t="s">
        <v>50</v>
      </c>
      <c r="F158" s="17">
        <f>Реактивн!AH19</f>
        <v>1.0999999999999999E-2</v>
      </c>
    </row>
    <row r="159" spans="2:6" ht="20.100000000000001" customHeight="1">
      <c r="B159" s="122" t="s">
        <v>51</v>
      </c>
      <c r="C159" s="117" t="s">
        <v>52</v>
      </c>
      <c r="D159" s="17">
        <f>Активн!AH20</f>
        <v>3.5000000000000003E-2</v>
      </c>
      <c r="E159" s="18" t="s">
        <v>53</v>
      </c>
      <c r="F159" s="17">
        <f>Реактивн!AH20</f>
        <v>1.2E-2</v>
      </c>
    </row>
    <row r="160" spans="2:6" ht="20.100000000000001" customHeight="1">
      <c r="B160" s="122" t="s">
        <v>54</v>
      </c>
      <c r="C160" s="117" t="s">
        <v>55</v>
      </c>
      <c r="D160" s="17">
        <f>Активн!AH21</f>
        <v>3.6999999999999998E-2</v>
      </c>
      <c r="E160" s="18" t="s">
        <v>56</v>
      </c>
      <c r="F160" s="17">
        <f>Реактивн!AH21</f>
        <v>1.2999999999999999E-2</v>
      </c>
    </row>
    <row r="161" spans="1:7" ht="20.100000000000001" customHeight="1">
      <c r="B161" s="122" t="s">
        <v>57</v>
      </c>
      <c r="C161" s="117" t="s">
        <v>58</v>
      </c>
      <c r="D161" s="17">
        <f>Активн!AH22</f>
        <v>3.7999999999999999E-2</v>
      </c>
      <c r="E161" s="18" t="s">
        <v>59</v>
      </c>
      <c r="F161" s="17">
        <f>Реактивн!AH22</f>
        <v>1.2999999999999999E-2</v>
      </c>
    </row>
    <row r="162" spans="1:7" ht="20.100000000000001" customHeight="1">
      <c r="B162" s="122" t="s">
        <v>60</v>
      </c>
      <c r="C162" s="117" t="s">
        <v>61</v>
      </c>
      <c r="D162" s="17">
        <f>Активн!AH23</f>
        <v>3.9E-2</v>
      </c>
      <c r="E162" s="18" t="s">
        <v>62</v>
      </c>
      <c r="F162" s="17">
        <f>Реактивн!AH23</f>
        <v>1.2999999999999999E-2</v>
      </c>
    </row>
    <row r="163" spans="1:7" ht="20.100000000000001" customHeight="1">
      <c r="B163" s="122" t="s">
        <v>63</v>
      </c>
      <c r="C163" s="117" t="s">
        <v>64</v>
      </c>
      <c r="D163" s="17">
        <f>Активн!AH24</f>
        <v>3.6999999999999998E-2</v>
      </c>
      <c r="E163" s="18" t="s">
        <v>65</v>
      </c>
      <c r="F163" s="17">
        <f>Реактивн!AH24</f>
        <v>1.2999999999999999E-2</v>
      </c>
    </row>
    <row r="164" spans="1:7" ht="20.100000000000001" customHeight="1">
      <c r="B164" s="122" t="s">
        <v>66</v>
      </c>
      <c r="C164" s="117" t="s">
        <v>67</v>
      </c>
      <c r="D164" s="17">
        <f>Активн!AH25</f>
        <v>3.5000000000000003E-2</v>
      </c>
      <c r="E164" s="18" t="s">
        <v>68</v>
      </c>
      <c r="F164" s="17">
        <f>Реактивн!AH25</f>
        <v>1.2999999999999999E-2</v>
      </c>
    </row>
    <row r="165" spans="1:7" ht="20.100000000000001" customHeight="1">
      <c r="B165" s="122" t="s">
        <v>69</v>
      </c>
      <c r="C165" s="117" t="s">
        <v>70</v>
      </c>
      <c r="D165" s="17">
        <f>Активн!AH26</f>
        <v>3.5999999999999997E-2</v>
      </c>
      <c r="E165" s="18" t="s">
        <v>71</v>
      </c>
      <c r="F165" s="17">
        <f>Реактивн!AH26</f>
        <v>1.2E-2</v>
      </c>
    </row>
    <row r="166" spans="1:7" ht="20.100000000000001" customHeight="1" thickBot="1">
      <c r="B166" s="123" t="s">
        <v>72</v>
      </c>
      <c r="C166" s="118" t="s">
        <v>73</v>
      </c>
      <c r="D166" s="19">
        <f>Активн!AH27</f>
        <v>3.2000000000000001E-2</v>
      </c>
      <c r="E166" s="20" t="s">
        <v>74</v>
      </c>
      <c r="F166" s="19">
        <f>Реактивн!AH27</f>
        <v>1.2E-2</v>
      </c>
    </row>
    <row r="167" spans="1:7" ht="39.950000000000003" customHeight="1" thickBot="1">
      <c r="B167" s="124" t="s">
        <v>75</v>
      </c>
      <c r="C167" s="1" t="s">
        <v>78</v>
      </c>
      <c r="D167" s="125">
        <f>SUM(D143:D166)</f>
        <v>0.73800000000000043</v>
      </c>
      <c r="E167" s="1" t="s">
        <v>79</v>
      </c>
      <c r="F167" s="126">
        <f>SUM(F143:F166)</f>
        <v>0.27400000000000008</v>
      </c>
    </row>
    <row r="168" spans="1:7" ht="39.950000000000003" customHeight="1">
      <c r="B168" s="131"/>
      <c r="C168" s="2"/>
      <c r="D168" s="132"/>
      <c r="E168" s="2"/>
      <c r="F168" s="132"/>
    </row>
    <row r="169" spans="1:7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7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7" ht="15.75">
      <c r="B171" s="21"/>
      <c r="C171" s="21"/>
      <c r="D171" s="66"/>
      <c r="E171" s="67"/>
      <c r="F171" s="21"/>
    </row>
    <row r="172" spans="1:7" ht="15.75" customHeight="1">
      <c r="B172" s="21"/>
      <c r="C172" s="22" t="s">
        <v>1</v>
      </c>
      <c r="D172" s="180" t="s">
        <v>444</v>
      </c>
      <c r="E172" s="180"/>
      <c r="F172" s="180"/>
    </row>
    <row r="173" spans="1:7" ht="16.5" thickBot="1">
      <c r="B173" s="21"/>
      <c r="C173" s="129"/>
      <c r="D173" s="161"/>
      <c r="E173" s="161"/>
      <c r="F173" s="161"/>
    </row>
    <row r="174" spans="1:7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7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7" ht="20.100000000000001" customHeight="1">
      <c r="B176" s="121" t="s">
        <v>3</v>
      </c>
      <c r="C176" s="116" t="s">
        <v>4</v>
      </c>
      <c r="D176" s="28">
        <f>Активн!AK4</f>
        <v>6.7000000000000004E-2</v>
      </c>
      <c r="E176" s="16" t="s">
        <v>5</v>
      </c>
      <c r="F176" s="28">
        <f>Реактивн!AK4</f>
        <v>1.9E-2</v>
      </c>
    </row>
    <row r="177" spans="2:6" ht="20.100000000000001" customHeight="1">
      <c r="B177" s="122" t="s">
        <v>6</v>
      </c>
      <c r="C177" s="117" t="s">
        <v>7</v>
      </c>
      <c r="D177" s="17">
        <f>Активн!AK5</f>
        <v>6.4000000000000001E-2</v>
      </c>
      <c r="E177" s="18" t="s">
        <v>8</v>
      </c>
      <c r="F177" s="17">
        <f>Реактивн!AK5</f>
        <v>1.7999999999999999E-2</v>
      </c>
    </row>
    <row r="178" spans="2:6" ht="20.100000000000001" customHeight="1">
      <c r="B178" s="122" t="s">
        <v>9</v>
      </c>
      <c r="C178" s="117" t="s">
        <v>10</v>
      </c>
      <c r="D178" s="17">
        <f>Активн!AK6</f>
        <v>6.2E-2</v>
      </c>
      <c r="E178" s="18" t="s">
        <v>11</v>
      </c>
      <c r="F178" s="17">
        <f>Реактивн!AK6</f>
        <v>1.7000000000000001E-2</v>
      </c>
    </row>
    <row r="179" spans="2:6" ht="20.100000000000001" customHeight="1">
      <c r="B179" s="122" t="s">
        <v>12</v>
      </c>
      <c r="C179" s="117" t="s">
        <v>13</v>
      </c>
      <c r="D179" s="17">
        <f>Активн!AK7</f>
        <v>6.2E-2</v>
      </c>
      <c r="E179" s="18" t="s">
        <v>14</v>
      </c>
      <c r="F179" s="17">
        <f>Реактивн!AK7</f>
        <v>1.7000000000000001E-2</v>
      </c>
    </row>
    <row r="180" spans="2:6" ht="20.100000000000001" customHeight="1">
      <c r="B180" s="122" t="s">
        <v>15</v>
      </c>
      <c r="C180" s="117" t="s">
        <v>16</v>
      </c>
      <c r="D180" s="17">
        <f>Активн!AK8</f>
        <v>6.2E-2</v>
      </c>
      <c r="E180" s="18" t="s">
        <v>17</v>
      </c>
      <c r="F180" s="17">
        <f>Реактивн!AK8</f>
        <v>1.7000000000000001E-2</v>
      </c>
    </row>
    <row r="181" spans="2:6" ht="20.100000000000001" customHeight="1">
      <c r="B181" s="122" t="s">
        <v>18</v>
      </c>
      <c r="C181" s="117" t="s">
        <v>19</v>
      </c>
      <c r="D181" s="17">
        <f>Активн!AK9</f>
        <v>6.0999999999999999E-2</v>
      </c>
      <c r="E181" s="18" t="s">
        <v>20</v>
      </c>
      <c r="F181" s="17">
        <f>Реактивн!AK9</f>
        <v>1.7000000000000001E-2</v>
      </c>
    </row>
    <row r="182" spans="2:6" ht="20.100000000000001" customHeight="1">
      <c r="B182" s="122" t="s">
        <v>21</v>
      </c>
      <c r="C182" s="117" t="s">
        <v>22</v>
      </c>
      <c r="D182" s="17">
        <f>Активн!AK10</f>
        <v>6.7000000000000004E-2</v>
      </c>
      <c r="E182" s="18" t="s">
        <v>23</v>
      </c>
      <c r="F182" s="17">
        <f>Реактивн!AK10</f>
        <v>1.7000000000000001E-2</v>
      </c>
    </row>
    <row r="183" spans="2:6" ht="20.100000000000001" customHeight="1">
      <c r="B183" s="122" t="s">
        <v>24</v>
      </c>
      <c r="C183" s="117" t="s">
        <v>25</v>
      </c>
      <c r="D183" s="17">
        <f>Активн!AK11</f>
        <v>7.4999999999999997E-2</v>
      </c>
      <c r="E183" s="18" t="s">
        <v>26</v>
      </c>
      <c r="F183" s="17">
        <f>Реактивн!AK11</f>
        <v>1.9E-2</v>
      </c>
    </row>
    <row r="184" spans="2:6" ht="20.100000000000001" customHeight="1">
      <c r="B184" s="122" t="s">
        <v>27</v>
      </c>
      <c r="C184" s="117" t="s">
        <v>28</v>
      </c>
      <c r="D184" s="17">
        <f>Активн!AK12</f>
        <v>8.5000000000000006E-2</v>
      </c>
      <c r="E184" s="18" t="s">
        <v>29</v>
      </c>
      <c r="F184" s="17">
        <f>Реактивн!AK12</f>
        <v>1.7999999999999999E-2</v>
      </c>
    </row>
    <row r="185" spans="2:6" ht="20.100000000000001" customHeight="1">
      <c r="B185" s="122" t="s">
        <v>30</v>
      </c>
      <c r="C185" s="117" t="s">
        <v>31</v>
      </c>
      <c r="D185" s="17">
        <f>Активн!AK13</f>
        <v>0.09</v>
      </c>
      <c r="E185" s="18" t="s">
        <v>32</v>
      </c>
      <c r="F185" s="17">
        <f>Реактивн!AK13</f>
        <v>1.7999999999999999E-2</v>
      </c>
    </row>
    <row r="186" spans="2:6" ht="20.100000000000001" customHeight="1">
      <c r="B186" s="122" t="s">
        <v>33</v>
      </c>
      <c r="C186" s="117" t="s">
        <v>34</v>
      </c>
      <c r="D186" s="17">
        <f>Активн!AK14</f>
        <v>9.4E-2</v>
      </c>
      <c r="E186" s="18" t="s">
        <v>35</v>
      </c>
      <c r="F186" s="17">
        <f>Реактивн!AK14</f>
        <v>0.02</v>
      </c>
    </row>
    <row r="187" spans="2:6" ht="20.100000000000001" customHeight="1">
      <c r="B187" s="122" t="s">
        <v>36</v>
      </c>
      <c r="C187" s="117" t="s">
        <v>37</v>
      </c>
      <c r="D187" s="17">
        <f>Активн!AK15</f>
        <v>9.5000000000000001E-2</v>
      </c>
      <c r="E187" s="18" t="s">
        <v>38</v>
      </c>
      <c r="F187" s="17">
        <f>Реактивн!AK15</f>
        <v>1.7000000000000001E-2</v>
      </c>
    </row>
    <row r="188" spans="2:6" ht="20.100000000000001" customHeight="1">
      <c r="B188" s="122" t="s">
        <v>39</v>
      </c>
      <c r="C188" s="117" t="s">
        <v>40</v>
      </c>
      <c r="D188" s="17">
        <f>Активн!AK16</f>
        <v>9.2999999999999999E-2</v>
      </c>
      <c r="E188" s="18" t="s">
        <v>41</v>
      </c>
      <c r="F188" s="17">
        <f>Реактивн!AK16</f>
        <v>1.9E-2</v>
      </c>
    </row>
    <row r="189" spans="2:6" ht="20.100000000000001" customHeight="1">
      <c r="B189" s="122" t="s">
        <v>42</v>
      </c>
      <c r="C189" s="117" t="s">
        <v>43</v>
      </c>
      <c r="D189" s="17">
        <f>Активн!AK17</f>
        <v>8.5000000000000006E-2</v>
      </c>
      <c r="E189" s="18" t="s">
        <v>44</v>
      </c>
      <c r="F189" s="17">
        <f>Реактивн!AK17</f>
        <v>1.9E-2</v>
      </c>
    </row>
    <row r="190" spans="2:6" ht="20.100000000000001" customHeight="1">
      <c r="B190" s="122" t="s">
        <v>45</v>
      </c>
      <c r="C190" s="117" t="s">
        <v>46</v>
      </c>
      <c r="D190" s="17">
        <f>Активн!AK18</f>
        <v>8.3000000000000004E-2</v>
      </c>
      <c r="E190" s="18" t="s">
        <v>47</v>
      </c>
      <c r="F190" s="17">
        <f>Реактивн!AK18</f>
        <v>1.9E-2</v>
      </c>
    </row>
    <row r="191" spans="2:6" ht="20.100000000000001" customHeight="1">
      <c r="B191" s="122" t="s">
        <v>48</v>
      </c>
      <c r="C191" s="117" t="s">
        <v>49</v>
      </c>
      <c r="D191" s="17">
        <f>Активн!AK19</f>
        <v>8.5000000000000006E-2</v>
      </c>
      <c r="E191" s="18" t="s">
        <v>50</v>
      </c>
      <c r="F191" s="17">
        <f>Реактивн!AK19</f>
        <v>0.02</v>
      </c>
    </row>
    <row r="192" spans="2:6" ht="20.100000000000001" customHeight="1">
      <c r="B192" s="122" t="s">
        <v>51</v>
      </c>
      <c r="C192" s="117" t="s">
        <v>52</v>
      </c>
      <c r="D192" s="17">
        <f>Активн!AK20</f>
        <v>8.7999999999999995E-2</v>
      </c>
      <c r="E192" s="18" t="s">
        <v>53</v>
      </c>
      <c r="F192" s="17">
        <f>Реактивн!AK20</f>
        <v>0.02</v>
      </c>
    </row>
    <row r="193" spans="1:7" ht="20.100000000000001" customHeight="1">
      <c r="B193" s="122" t="s">
        <v>54</v>
      </c>
      <c r="C193" s="117" t="s">
        <v>55</v>
      </c>
      <c r="D193" s="17">
        <f>Активн!AK21</f>
        <v>8.7999999999999995E-2</v>
      </c>
      <c r="E193" s="18" t="s">
        <v>56</v>
      </c>
      <c r="F193" s="17">
        <f>Реактивн!AK21</f>
        <v>0.02</v>
      </c>
    </row>
    <row r="194" spans="1:7" ht="20.100000000000001" customHeight="1">
      <c r="B194" s="122" t="s">
        <v>57</v>
      </c>
      <c r="C194" s="117" t="s">
        <v>58</v>
      </c>
      <c r="D194" s="17">
        <f>Активн!AK22</f>
        <v>9.5000000000000001E-2</v>
      </c>
      <c r="E194" s="18" t="s">
        <v>59</v>
      </c>
      <c r="F194" s="17">
        <f>Реактивн!AK22</f>
        <v>2.1000000000000001E-2</v>
      </c>
    </row>
    <row r="195" spans="1:7" ht="20.100000000000001" customHeight="1">
      <c r="B195" s="122" t="s">
        <v>60</v>
      </c>
      <c r="C195" s="117" t="s">
        <v>61</v>
      </c>
      <c r="D195" s="17">
        <f>Активн!AK23</f>
        <v>9.9000000000000005E-2</v>
      </c>
      <c r="E195" s="18" t="s">
        <v>62</v>
      </c>
      <c r="F195" s="17">
        <f>Реактивн!AK23</f>
        <v>2.1000000000000001E-2</v>
      </c>
    </row>
    <row r="196" spans="1:7" ht="20.100000000000001" customHeight="1">
      <c r="B196" s="122" t="s">
        <v>63</v>
      </c>
      <c r="C196" s="117" t="s">
        <v>64</v>
      </c>
      <c r="D196" s="17">
        <f>Активн!AK24</f>
        <v>9.1999999999999998E-2</v>
      </c>
      <c r="E196" s="18" t="s">
        <v>65</v>
      </c>
      <c r="F196" s="17">
        <f>Реактивн!AK24</f>
        <v>1.9E-2</v>
      </c>
    </row>
    <row r="197" spans="1:7" ht="20.100000000000001" customHeight="1">
      <c r="B197" s="122" t="s">
        <v>66</v>
      </c>
      <c r="C197" s="117" t="s">
        <v>67</v>
      </c>
      <c r="D197" s="17">
        <f>Активн!AK25</f>
        <v>8.5999999999999993E-2</v>
      </c>
      <c r="E197" s="18" t="s">
        <v>68</v>
      </c>
      <c r="F197" s="17">
        <f>Реактивн!AK25</f>
        <v>1.9E-2</v>
      </c>
    </row>
    <row r="198" spans="1:7" ht="20.100000000000001" customHeight="1">
      <c r="B198" s="122" t="s">
        <v>69</v>
      </c>
      <c r="C198" s="117" t="s">
        <v>70</v>
      </c>
      <c r="D198" s="17">
        <f>Активн!AK26</f>
        <v>7.6999999999999999E-2</v>
      </c>
      <c r="E198" s="18" t="s">
        <v>71</v>
      </c>
      <c r="F198" s="17">
        <f>Реактивн!AK26</f>
        <v>1.9E-2</v>
      </c>
    </row>
    <row r="199" spans="1:7" ht="20.100000000000001" customHeight="1" thickBot="1">
      <c r="B199" s="123" t="s">
        <v>72</v>
      </c>
      <c r="C199" s="118" t="s">
        <v>73</v>
      </c>
      <c r="D199" s="19">
        <f>Активн!AK27</f>
        <v>7.0999999999999994E-2</v>
      </c>
      <c r="E199" s="20" t="s">
        <v>74</v>
      </c>
      <c r="F199" s="19">
        <f>Реактивн!AK27</f>
        <v>1.9E-2</v>
      </c>
    </row>
    <row r="200" spans="1:7" ht="39.950000000000003" customHeight="1" thickBot="1">
      <c r="B200" s="124" t="s">
        <v>75</v>
      </c>
      <c r="C200" s="1" t="s">
        <v>78</v>
      </c>
      <c r="D200" s="125">
        <f>SUM(D176:D199)</f>
        <v>1.9259999999999999</v>
      </c>
      <c r="E200" s="15" t="s">
        <v>79</v>
      </c>
      <c r="F200" s="133">
        <f>SUM(F176:F199)</f>
        <v>0.44900000000000012</v>
      </c>
    </row>
    <row r="201" spans="1:7" ht="39.950000000000003" customHeight="1">
      <c r="B201" s="131"/>
      <c r="C201" s="2"/>
      <c r="D201" s="132"/>
      <c r="E201" s="2"/>
      <c r="F201" s="132"/>
    </row>
    <row r="202" spans="1:7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7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7" ht="15.75">
      <c r="B204" s="21"/>
      <c r="C204" s="21"/>
      <c r="D204" s="66"/>
      <c r="E204" s="67"/>
      <c r="F204" s="21"/>
    </row>
    <row r="205" spans="1:7" ht="15.75" customHeight="1">
      <c r="B205" s="21"/>
      <c r="C205" s="22" t="s">
        <v>1</v>
      </c>
      <c r="D205" s="180" t="s">
        <v>445</v>
      </c>
      <c r="E205" s="180"/>
      <c r="F205" s="180"/>
    </row>
    <row r="206" spans="1:7" ht="16.5" thickBot="1">
      <c r="B206" s="21"/>
      <c r="C206" s="129"/>
      <c r="D206" s="161"/>
      <c r="E206" s="161"/>
      <c r="F206" s="161"/>
    </row>
    <row r="207" spans="1:7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7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Активн!AL4</f>
        <v>0</v>
      </c>
      <c r="E209" s="116" t="s">
        <v>5</v>
      </c>
      <c r="F209" s="28">
        <f>Реактивн!AL4</f>
        <v>8.0000000000000002E-3</v>
      </c>
    </row>
    <row r="210" spans="2:6" ht="20.100000000000001" customHeight="1">
      <c r="B210" s="122" t="s">
        <v>6</v>
      </c>
      <c r="C210" s="117" t="s">
        <v>7</v>
      </c>
      <c r="D210" s="96">
        <f>Активн!AL5</f>
        <v>0</v>
      </c>
      <c r="E210" s="117" t="s">
        <v>8</v>
      </c>
      <c r="F210" s="17">
        <f>Реактивн!AL5</f>
        <v>8.0000000000000002E-3</v>
      </c>
    </row>
    <row r="211" spans="2:6" ht="20.100000000000001" customHeight="1">
      <c r="B211" s="122" t="s">
        <v>9</v>
      </c>
      <c r="C211" s="117" t="s">
        <v>10</v>
      </c>
      <c r="D211" s="96">
        <f>Активн!AL6</f>
        <v>0</v>
      </c>
      <c r="E211" s="117" t="s">
        <v>11</v>
      </c>
      <c r="F211" s="17">
        <f>Реактивн!AL6</f>
        <v>8.0000000000000002E-3</v>
      </c>
    </row>
    <row r="212" spans="2:6" ht="20.100000000000001" customHeight="1">
      <c r="B212" s="122" t="s">
        <v>12</v>
      </c>
      <c r="C212" s="117" t="s">
        <v>13</v>
      </c>
      <c r="D212" s="96">
        <f>Активн!AL7</f>
        <v>0</v>
      </c>
      <c r="E212" s="117" t="s">
        <v>14</v>
      </c>
      <c r="F212" s="17">
        <f>Реактивн!AL7</f>
        <v>8.0000000000000002E-3</v>
      </c>
    </row>
    <row r="213" spans="2:6" ht="20.100000000000001" customHeight="1">
      <c r="B213" s="122" t="s">
        <v>15</v>
      </c>
      <c r="C213" s="117" t="s">
        <v>16</v>
      </c>
      <c r="D213" s="96">
        <f>Активн!AL8</f>
        <v>0</v>
      </c>
      <c r="E213" s="117" t="s">
        <v>17</v>
      </c>
      <c r="F213" s="17">
        <f>Реактивн!AL8</f>
        <v>8.0000000000000002E-3</v>
      </c>
    </row>
    <row r="214" spans="2:6" ht="20.100000000000001" customHeight="1">
      <c r="B214" s="122" t="s">
        <v>18</v>
      </c>
      <c r="C214" s="117" t="s">
        <v>19</v>
      </c>
      <c r="D214" s="96">
        <f>Активн!AL9</f>
        <v>0</v>
      </c>
      <c r="E214" s="117" t="s">
        <v>20</v>
      </c>
      <c r="F214" s="17">
        <f>Реактивн!AL9</f>
        <v>8.0000000000000002E-3</v>
      </c>
    </row>
    <row r="215" spans="2:6" ht="20.100000000000001" customHeight="1">
      <c r="B215" s="122" t="s">
        <v>21</v>
      </c>
      <c r="C215" s="117" t="s">
        <v>22</v>
      </c>
      <c r="D215" s="96">
        <f>Активн!AL10</f>
        <v>0</v>
      </c>
      <c r="E215" s="117" t="s">
        <v>23</v>
      </c>
      <c r="F215" s="17">
        <f>Реактивн!AL10</f>
        <v>8.0000000000000002E-3</v>
      </c>
    </row>
    <row r="216" spans="2:6" ht="20.100000000000001" customHeight="1">
      <c r="B216" s="122" t="s">
        <v>24</v>
      </c>
      <c r="C216" s="117" t="s">
        <v>25</v>
      </c>
      <c r="D216" s="96">
        <f>Активн!AL11</f>
        <v>0</v>
      </c>
      <c r="E216" s="117" t="s">
        <v>26</v>
      </c>
      <c r="F216" s="17">
        <f>Реактивн!AL11</f>
        <v>8.0000000000000002E-3</v>
      </c>
    </row>
    <row r="217" spans="2:6" ht="20.100000000000001" customHeight="1">
      <c r="B217" s="122" t="s">
        <v>27</v>
      </c>
      <c r="C217" s="117" t="s">
        <v>28</v>
      </c>
      <c r="D217" s="96">
        <f>Активн!AL12</f>
        <v>0</v>
      </c>
      <c r="E217" s="117" t="s">
        <v>29</v>
      </c>
      <c r="F217" s="17">
        <f>Реактивн!AL12</f>
        <v>8.0000000000000002E-3</v>
      </c>
    </row>
    <row r="218" spans="2:6" ht="20.100000000000001" customHeight="1">
      <c r="B218" s="122" t="s">
        <v>30</v>
      </c>
      <c r="C218" s="117" t="s">
        <v>31</v>
      </c>
      <c r="D218" s="96">
        <f>Активн!AL13</f>
        <v>0</v>
      </c>
      <c r="E218" s="117" t="s">
        <v>32</v>
      </c>
      <c r="F218" s="17">
        <f>Реактивн!AL13</f>
        <v>8.0000000000000002E-3</v>
      </c>
    </row>
    <row r="219" spans="2:6" ht="20.100000000000001" customHeight="1">
      <c r="B219" s="122" t="s">
        <v>33</v>
      </c>
      <c r="C219" s="117" t="s">
        <v>34</v>
      </c>
      <c r="D219" s="96">
        <f>Активн!AL14</f>
        <v>0</v>
      </c>
      <c r="E219" s="117" t="s">
        <v>35</v>
      </c>
      <c r="F219" s="17">
        <f>Реактивн!AL14</f>
        <v>8.0000000000000002E-3</v>
      </c>
    </row>
    <row r="220" spans="2:6" ht="20.100000000000001" customHeight="1">
      <c r="B220" s="122" t="s">
        <v>36</v>
      </c>
      <c r="C220" s="117" t="s">
        <v>37</v>
      </c>
      <c r="D220" s="96">
        <f>Активн!AL15</f>
        <v>0</v>
      </c>
      <c r="E220" s="117" t="s">
        <v>38</v>
      </c>
      <c r="F220" s="17">
        <f>Реактивн!AL15</f>
        <v>8.0000000000000002E-3</v>
      </c>
    </row>
    <row r="221" spans="2:6" ht="20.100000000000001" customHeight="1">
      <c r="B221" s="122" t="s">
        <v>39</v>
      </c>
      <c r="C221" s="117" t="s">
        <v>40</v>
      </c>
      <c r="D221" s="96">
        <f>Активн!AL16</f>
        <v>0</v>
      </c>
      <c r="E221" s="117" t="s">
        <v>41</v>
      </c>
      <c r="F221" s="17">
        <f>Реактивн!AL16</f>
        <v>8.0000000000000002E-3</v>
      </c>
    </row>
    <row r="222" spans="2:6" ht="20.100000000000001" customHeight="1">
      <c r="B222" s="122" t="s">
        <v>42</v>
      </c>
      <c r="C222" s="117" t="s">
        <v>43</v>
      </c>
      <c r="D222" s="96">
        <f>Активн!AL17</f>
        <v>0</v>
      </c>
      <c r="E222" s="117" t="s">
        <v>44</v>
      </c>
      <c r="F222" s="17">
        <f>Реактивн!AL17</f>
        <v>8.0000000000000002E-3</v>
      </c>
    </row>
    <row r="223" spans="2:6" ht="20.100000000000001" customHeight="1">
      <c r="B223" s="122" t="s">
        <v>45</v>
      </c>
      <c r="C223" s="117" t="s">
        <v>46</v>
      </c>
      <c r="D223" s="96">
        <f>Активн!AL18</f>
        <v>0</v>
      </c>
      <c r="E223" s="117" t="s">
        <v>47</v>
      </c>
      <c r="F223" s="17">
        <f>Реактивн!AL18</f>
        <v>8.0000000000000002E-3</v>
      </c>
    </row>
    <row r="224" spans="2:6" ht="20.100000000000001" customHeight="1">
      <c r="B224" s="122" t="s">
        <v>48</v>
      </c>
      <c r="C224" s="117" t="s">
        <v>49</v>
      </c>
      <c r="D224" s="96">
        <f>Активн!AL19</f>
        <v>0</v>
      </c>
      <c r="E224" s="117" t="s">
        <v>50</v>
      </c>
      <c r="F224" s="17">
        <f>Реактивн!AL19</f>
        <v>8.0000000000000002E-3</v>
      </c>
    </row>
    <row r="225" spans="1:7" ht="20.100000000000001" customHeight="1">
      <c r="B225" s="122" t="s">
        <v>51</v>
      </c>
      <c r="C225" s="117" t="s">
        <v>52</v>
      </c>
      <c r="D225" s="96">
        <f>Активн!AL20</f>
        <v>0</v>
      </c>
      <c r="E225" s="117" t="s">
        <v>53</v>
      </c>
      <c r="F225" s="17">
        <f>Реактивн!AL20</f>
        <v>8.0000000000000002E-3</v>
      </c>
    </row>
    <row r="226" spans="1:7" ht="20.100000000000001" customHeight="1">
      <c r="B226" s="122" t="s">
        <v>54</v>
      </c>
      <c r="C226" s="117" t="s">
        <v>55</v>
      </c>
      <c r="D226" s="96">
        <f>Активн!AL21</f>
        <v>0</v>
      </c>
      <c r="E226" s="117" t="s">
        <v>56</v>
      </c>
      <c r="F226" s="17">
        <f>Реактивн!AL21</f>
        <v>8.0000000000000002E-3</v>
      </c>
    </row>
    <row r="227" spans="1:7" ht="20.100000000000001" customHeight="1">
      <c r="B227" s="122" t="s">
        <v>57</v>
      </c>
      <c r="C227" s="117" t="s">
        <v>58</v>
      </c>
      <c r="D227" s="96">
        <f>Активн!AL22</f>
        <v>0</v>
      </c>
      <c r="E227" s="117" t="s">
        <v>59</v>
      </c>
      <c r="F227" s="17">
        <f>Реактивн!AL22</f>
        <v>8.0000000000000002E-3</v>
      </c>
    </row>
    <row r="228" spans="1:7" ht="20.100000000000001" customHeight="1">
      <c r="B228" s="122" t="s">
        <v>60</v>
      </c>
      <c r="C228" s="117" t="s">
        <v>61</v>
      </c>
      <c r="D228" s="96">
        <f>Активн!AL23</f>
        <v>0</v>
      </c>
      <c r="E228" s="117" t="s">
        <v>62</v>
      </c>
      <c r="F228" s="17">
        <f>Реактивн!AL23</f>
        <v>8.0000000000000002E-3</v>
      </c>
    </row>
    <row r="229" spans="1:7" ht="20.100000000000001" customHeight="1">
      <c r="B229" s="122" t="s">
        <v>63</v>
      </c>
      <c r="C229" s="117" t="s">
        <v>64</v>
      </c>
      <c r="D229" s="96">
        <f>Активн!AL24</f>
        <v>0</v>
      </c>
      <c r="E229" s="117" t="s">
        <v>65</v>
      </c>
      <c r="F229" s="17">
        <f>Реактивн!AL24</f>
        <v>8.0000000000000002E-3</v>
      </c>
    </row>
    <row r="230" spans="1:7" ht="20.100000000000001" customHeight="1">
      <c r="B230" s="122" t="s">
        <v>66</v>
      </c>
      <c r="C230" s="117" t="s">
        <v>67</v>
      </c>
      <c r="D230" s="96">
        <f>Активн!AL25</f>
        <v>0</v>
      </c>
      <c r="E230" s="117" t="s">
        <v>68</v>
      </c>
      <c r="F230" s="17">
        <f>Реактивн!AL25</f>
        <v>8.0000000000000002E-3</v>
      </c>
    </row>
    <row r="231" spans="1:7" ht="20.100000000000001" customHeight="1">
      <c r="B231" s="122" t="s">
        <v>69</v>
      </c>
      <c r="C231" s="117" t="s">
        <v>70</v>
      </c>
      <c r="D231" s="96">
        <f>Активн!AL26</f>
        <v>0</v>
      </c>
      <c r="E231" s="117" t="s">
        <v>71</v>
      </c>
      <c r="F231" s="17">
        <f>Реактивн!AL26</f>
        <v>8.0000000000000002E-3</v>
      </c>
    </row>
    <row r="232" spans="1:7" ht="20.100000000000001" customHeight="1" thickBot="1">
      <c r="B232" s="123" t="s">
        <v>72</v>
      </c>
      <c r="C232" s="118" t="s">
        <v>73</v>
      </c>
      <c r="D232" s="97">
        <f>Активн!AL27</f>
        <v>0</v>
      </c>
      <c r="E232" s="118" t="s">
        <v>74</v>
      </c>
      <c r="F232" s="19">
        <f>Реактивн!AL27</f>
        <v>8.0000000000000002E-3</v>
      </c>
    </row>
    <row r="233" spans="1:7" ht="39.950000000000003" customHeight="1" thickBot="1">
      <c r="B233" s="124" t="s">
        <v>75</v>
      </c>
      <c r="C233" s="1" t="s">
        <v>78</v>
      </c>
      <c r="D233" s="125">
        <f>SUM(D209:D232)</f>
        <v>0</v>
      </c>
      <c r="E233" s="15" t="s">
        <v>79</v>
      </c>
      <c r="F233" s="133">
        <f>SUM(F209:F232)</f>
        <v>0.19200000000000012</v>
      </c>
    </row>
    <row r="234" spans="1:7" ht="39.950000000000003" customHeight="1">
      <c r="B234" s="131"/>
      <c r="C234" s="2"/>
      <c r="D234" s="132"/>
      <c r="E234" s="2"/>
      <c r="F234" s="132"/>
    </row>
    <row r="235" spans="1:7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7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7" ht="15.75">
      <c r="B237" s="21"/>
      <c r="C237" s="21"/>
      <c r="D237" s="66"/>
      <c r="E237" s="67"/>
      <c r="F237" s="21"/>
    </row>
    <row r="238" spans="1:7" ht="15.75" customHeight="1">
      <c r="B238" s="21"/>
      <c r="C238" s="22" t="s">
        <v>1</v>
      </c>
      <c r="D238" s="180" t="s">
        <v>571</v>
      </c>
      <c r="E238" s="180"/>
      <c r="F238" s="180"/>
    </row>
    <row r="239" spans="1:7" ht="16.5" thickBot="1">
      <c r="B239" s="21"/>
      <c r="C239" s="129"/>
      <c r="D239" s="161"/>
      <c r="E239" s="161"/>
      <c r="F239" s="161"/>
    </row>
    <row r="240" spans="1:7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Активн!AN4</f>
        <v>0.14000000000000001</v>
      </c>
      <c r="E242" s="16" t="s">
        <v>5</v>
      </c>
      <c r="F242" s="28">
        <f>Реактивн!AN4</f>
        <v>0.05</v>
      </c>
    </row>
    <row r="243" spans="2:6" ht="20.100000000000001" customHeight="1">
      <c r="B243" s="122" t="s">
        <v>6</v>
      </c>
      <c r="C243" s="117" t="s">
        <v>7</v>
      </c>
      <c r="D243" s="17">
        <f>Активн!AN5</f>
        <v>0.129</v>
      </c>
      <c r="E243" s="18" t="s">
        <v>8</v>
      </c>
      <c r="F243" s="17">
        <f>Реактивн!AN5</f>
        <v>4.7E-2</v>
      </c>
    </row>
    <row r="244" spans="2:6" ht="20.100000000000001" customHeight="1">
      <c r="B244" s="122" t="s">
        <v>9</v>
      </c>
      <c r="C244" s="117" t="s">
        <v>10</v>
      </c>
      <c r="D244" s="17">
        <f>Активн!AN6</f>
        <v>0.124</v>
      </c>
      <c r="E244" s="18" t="s">
        <v>11</v>
      </c>
      <c r="F244" s="17">
        <f>Реактивн!AN6</f>
        <v>4.8000000000000001E-2</v>
      </c>
    </row>
    <row r="245" spans="2:6" ht="20.100000000000001" customHeight="1">
      <c r="B245" s="122" t="s">
        <v>12</v>
      </c>
      <c r="C245" s="117" t="s">
        <v>13</v>
      </c>
      <c r="D245" s="17">
        <f>Активн!AN7</f>
        <v>0.122</v>
      </c>
      <c r="E245" s="18" t="s">
        <v>14</v>
      </c>
      <c r="F245" s="17">
        <f>Реактивн!AN7</f>
        <v>4.7E-2</v>
      </c>
    </row>
    <row r="246" spans="2:6" ht="20.100000000000001" customHeight="1">
      <c r="B246" s="122" t="s">
        <v>15</v>
      </c>
      <c r="C246" s="117" t="s">
        <v>16</v>
      </c>
      <c r="D246" s="17">
        <f>Активн!AN8</f>
        <v>0.121</v>
      </c>
      <c r="E246" s="18" t="s">
        <v>17</v>
      </c>
      <c r="F246" s="17">
        <f>Реактивн!AN8</f>
        <v>4.5999999999999999E-2</v>
      </c>
    </row>
    <row r="247" spans="2:6" ht="20.100000000000001" customHeight="1">
      <c r="B247" s="122" t="s">
        <v>18</v>
      </c>
      <c r="C247" s="117" t="s">
        <v>19</v>
      </c>
      <c r="D247" s="17">
        <f>Активн!AN9</f>
        <v>0.13300000000000001</v>
      </c>
      <c r="E247" s="18" t="s">
        <v>20</v>
      </c>
      <c r="F247" s="17">
        <f>Реактивн!AN9</f>
        <v>4.9000000000000002E-2</v>
      </c>
    </row>
    <row r="248" spans="2:6" ht="20.100000000000001" customHeight="1">
      <c r="B248" s="122" t="s">
        <v>21</v>
      </c>
      <c r="C248" s="117" t="s">
        <v>22</v>
      </c>
      <c r="D248" s="17">
        <f>Активн!AN10</f>
        <v>0.17499999999999999</v>
      </c>
      <c r="E248" s="18" t="s">
        <v>23</v>
      </c>
      <c r="F248" s="17">
        <f>Реактивн!AN10</f>
        <v>5.0999999999999997E-2</v>
      </c>
    </row>
    <row r="249" spans="2:6" ht="20.100000000000001" customHeight="1">
      <c r="B249" s="122" t="s">
        <v>24</v>
      </c>
      <c r="C249" s="117" t="s">
        <v>25</v>
      </c>
      <c r="D249" s="17">
        <f>Активн!AN11</f>
        <v>0.17199999999999999</v>
      </c>
      <c r="E249" s="18" t="s">
        <v>26</v>
      </c>
      <c r="F249" s="17">
        <f>Реактивн!AN11</f>
        <v>4.9000000000000002E-2</v>
      </c>
    </row>
    <row r="250" spans="2:6" ht="20.100000000000001" customHeight="1">
      <c r="B250" s="122" t="s">
        <v>27</v>
      </c>
      <c r="C250" s="117" t="s">
        <v>28</v>
      </c>
      <c r="D250" s="17">
        <f>Активн!AN12</f>
        <v>0.17</v>
      </c>
      <c r="E250" s="18" t="s">
        <v>29</v>
      </c>
      <c r="F250" s="17">
        <f>Реактивн!AN12</f>
        <v>0.05</v>
      </c>
    </row>
    <row r="251" spans="2:6" ht="20.100000000000001" customHeight="1">
      <c r="B251" s="122" t="s">
        <v>30</v>
      </c>
      <c r="C251" s="117" t="s">
        <v>31</v>
      </c>
      <c r="D251" s="17">
        <f>Активн!AN13</f>
        <v>0.17699999999999999</v>
      </c>
      <c r="E251" s="18" t="s">
        <v>32</v>
      </c>
      <c r="F251" s="17">
        <f>Реактивн!AN13</f>
        <v>5.1999999999999998E-2</v>
      </c>
    </row>
    <row r="252" spans="2:6" ht="20.100000000000001" customHeight="1">
      <c r="B252" s="122" t="s">
        <v>33</v>
      </c>
      <c r="C252" s="117" t="s">
        <v>34</v>
      </c>
      <c r="D252" s="17">
        <f>Активн!AN14</f>
        <v>0.16900000000000001</v>
      </c>
      <c r="E252" s="18" t="s">
        <v>35</v>
      </c>
      <c r="F252" s="17">
        <f>Реактивн!AN14</f>
        <v>5.1999999999999998E-2</v>
      </c>
    </row>
    <row r="253" spans="2:6" ht="20.100000000000001" customHeight="1">
      <c r="B253" s="122" t="s">
        <v>36</v>
      </c>
      <c r="C253" s="117" t="s">
        <v>37</v>
      </c>
      <c r="D253" s="17">
        <f>Активн!AN15</f>
        <v>0.16500000000000001</v>
      </c>
      <c r="E253" s="18" t="s">
        <v>38</v>
      </c>
      <c r="F253" s="17">
        <f>Реактивн!AN15</f>
        <v>5.1999999999999998E-2</v>
      </c>
    </row>
    <row r="254" spans="2:6" ht="20.100000000000001" customHeight="1">
      <c r="B254" s="122" t="s">
        <v>39</v>
      </c>
      <c r="C254" s="117" t="s">
        <v>40</v>
      </c>
      <c r="D254" s="17">
        <f>Активн!AN16</f>
        <v>0.17100000000000001</v>
      </c>
      <c r="E254" s="18" t="s">
        <v>41</v>
      </c>
      <c r="F254" s="17">
        <f>Реактивн!AN16</f>
        <v>5.3999999999999999E-2</v>
      </c>
    </row>
    <row r="255" spans="2:6" ht="20.100000000000001" customHeight="1">
      <c r="B255" s="122" t="s">
        <v>42</v>
      </c>
      <c r="C255" s="117" t="s">
        <v>43</v>
      </c>
      <c r="D255" s="17">
        <f>Активн!AN17</f>
        <v>0.16800000000000001</v>
      </c>
      <c r="E255" s="18" t="s">
        <v>44</v>
      </c>
      <c r="F255" s="17">
        <f>Реактивн!AN17</f>
        <v>5.5E-2</v>
      </c>
    </row>
    <row r="256" spans="2:6" ht="20.100000000000001" customHeight="1">
      <c r="B256" s="122" t="s">
        <v>45</v>
      </c>
      <c r="C256" s="117" t="s">
        <v>46</v>
      </c>
      <c r="D256" s="17">
        <f>Активн!AN18</f>
        <v>0.16900000000000001</v>
      </c>
      <c r="E256" s="18" t="s">
        <v>47</v>
      </c>
      <c r="F256" s="17">
        <f>Реактивн!AN18</f>
        <v>5.6000000000000001E-2</v>
      </c>
    </row>
    <row r="257" spans="1:7" ht="20.100000000000001" customHeight="1">
      <c r="B257" s="122" t="s">
        <v>48</v>
      </c>
      <c r="C257" s="117" t="s">
        <v>49</v>
      </c>
      <c r="D257" s="17">
        <f>Активн!AN19</f>
        <v>0.17299999999999999</v>
      </c>
      <c r="E257" s="18" t="s">
        <v>50</v>
      </c>
      <c r="F257" s="17">
        <f>Реактивн!AN19</f>
        <v>5.2999999999999999E-2</v>
      </c>
    </row>
    <row r="258" spans="1:7" ht="20.100000000000001" customHeight="1">
      <c r="B258" s="122" t="s">
        <v>51</v>
      </c>
      <c r="C258" s="117" t="s">
        <v>52</v>
      </c>
      <c r="D258" s="17">
        <f>Активн!AN20</f>
        <v>0.19400000000000001</v>
      </c>
      <c r="E258" s="18" t="s">
        <v>53</v>
      </c>
      <c r="F258" s="17">
        <f>Реактивн!AN20</f>
        <v>5.3999999999999999E-2</v>
      </c>
    </row>
    <row r="259" spans="1:7" ht="20.100000000000001" customHeight="1">
      <c r="B259" s="122" t="s">
        <v>54</v>
      </c>
      <c r="C259" s="117" t="s">
        <v>55</v>
      </c>
      <c r="D259" s="17">
        <f>Активн!AN21</f>
        <v>0.20100000000000001</v>
      </c>
      <c r="E259" s="18" t="s">
        <v>56</v>
      </c>
      <c r="F259" s="17">
        <f>Реактивн!AN21</f>
        <v>5.7000000000000002E-2</v>
      </c>
    </row>
    <row r="260" spans="1:7" ht="20.100000000000001" customHeight="1">
      <c r="B260" s="122" t="s">
        <v>57</v>
      </c>
      <c r="C260" s="117" t="s">
        <v>58</v>
      </c>
      <c r="D260" s="17">
        <f>Активн!AN22</f>
        <v>0.21</v>
      </c>
      <c r="E260" s="18" t="s">
        <v>59</v>
      </c>
      <c r="F260" s="17">
        <f>Реактивн!AN22</f>
        <v>5.6000000000000001E-2</v>
      </c>
    </row>
    <row r="261" spans="1:7" ht="20.100000000000001" customHeight="1">
      <c r="B261" s="122" t="s">
        <v>60</v>
      </c>
      <c r="C261" s="117" t="s">
        <v>61</v>
      </c>
      <c r="D261" s="17">
        <f>Активн!AN23</f>
        <v>0.222</v>
      </c>
      <c r="E261" s="18" t="s">
        <v>62</v>
      </c>
      <c r="F261" s="17">
        <f>Реактивн!AN23</f>
        <v>0.06</v>
      </c>
    </row>
    <row r="262" spans="1:7" ht="20.100000000000001" customHeight="1">
      <c r="B262" s="122" t="s">
        <v>63</v>
      </c>
      <c r="C262" s="117" t="s">
        <v>64</v>
      </c>
      <c r="D262" s="17">
        <f>Активн!AN24</f>
        <v>0.219</v>
      </c>
      <c r="E262" s="18" t="s">
        <v>65</v>
      </c>
      <c r="F262" s="17">
        <f>Реактивн!AN24</f>
        <v>5.8999999999999997E-2</v>
      </c>
    </row>
    <row r="263" spans="1:7" ht="20.100000000000001" customHeight="1">
      <c r="B263" s="122" t="s">
        <v>66</v>
      </c>
      <c r="C263" s="117" t="s">
        <v>67</v>
      </c>
      <c r="D263" s="17">
        <f>Активн!AN25</f>
        <v>0.21299999999999999</v>
      </c>
      <c r="E263" s="18" t="s">
        <v>68</v>
      </c>
      <c r="F263" s="17">
        <f>Реактивн!AN25</f>
        <v>6.0999999999999999E-2</v>
      </c>
    </row>
    <row r="264" spans="1:7" ht="20.100000000000001" customHeight="1">
      <c r="B264" s="122" t="s">
        <v>69</v>
      </c>
      <c r="C264" s="117" t="s">
        <v>70</v>
      </c>
      <c r="D264" s="17">
        <f>Активн!AN26</f>
        <v>0.185</v>
      </c>
      <c r="E264" s="18" t="s">
        <v>71</v>
      </c>
      <c r="F264" s="17">
        <f>Реактивн!AN26</f>
        <v>5.7000000000000002E-2</v>
      </c>
    </row>
    <row r="265" spans="1:7" ht="20.100000000000001" customHeight="1" thickBot="1">
      <c r="B265" s="123" t="s">
        <v>72</v>
      </c>
      <c r="C265" s="118" t="s">
        <v>73</v>
      </c>
      <c r="D265" s="19">
        <f>Активн!AN27</f>
        <v>0.16300000000000001</v>
      </c>
      <c r="E265" s="20" t="s">
        <v>74</v>
      </c>
      <c r="F265" s="19">
        <f>Реактивн!AN27</f>
        <v>5.3999999999999999E-2</v>
      </c>
    </row>
    <row r="266" spans="1:7" ht="39.950000000000003" customHeight="1" thickBot="1">
      <c r="B266" s="124" t="s">
        <v>75</v>
      </c>
      <c r="C266" s="1" t="s">
        <v>78</v>
      </c>
      <c r="D266" s="125">
        <f>SUM(D242:D265)</f>
        <v>4.085</v>
      </c>
      <c r="E266" s="1" t="s">
        <v>79</v>
      </c>
      <c r="F266" s="126">
        <f>SUM(F242:F265)</f>
        <v>1.2690000000000001</v>
      </c>
    </row>
    <row r="267" spans="1:7" ht="39.950000000000003" customHeight="1">
      <c r="B267" s="131"/>
      <c r="C267" s="2"/>
      <c r="D267" s="132"/>
      <c r="E267" s="2"/>
      <c r="F267" s="132"/>
    </row>
    <row r="268" spans="1:7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7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7" ht="15.75">
      <c r="B270" s="21"/>
      <c r="C270" s="21"/>
      <c r="D270" s="66"/>
      <c r="E270" s="67"/>
      <c r="F270" s="21"/>
    </row>
    <row r="271" spans="1:7" ht="15.75" customHeight="1">
      <c r="B271" s="21"/>
      <c r="C271" s="22" t="s">
        <v>1</v>
      </c>
      <c r="D271" s="180" t="s">
        <v>565</v>
      </c>
      <c r="E271" s="180"/>
      <c r="F271" s="180"/>
    </row>
    <row r="272" spans="1:7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Активн!AS4</f>
        <v>1.7999999999999999E-2</v>
      </c>
      <c r="E275" s="16" t="s">
        <v>5</v>
      </c>
      <c r="F275" s="28">
        <f>Реактивн!AS4</f>
        <v>1.2E-2</v>
      </c>
    </row>
    <row r="276" spans="2:6" ht="20.100000000000001" customHeight="1">
      <c r="B276" s="122" t="s">
        <v>6</v>
      </c>
      <c r="C276" s="117" t="s">
        <v>7</v>
      </c>
      <c r="D276" s="17">
        <f>Активн!AS5</f>
        <v>1.4999999999999999E-2</v>
      </c>
      <c r="E276" s="18" t="s">
        <v>8</v>
      </c>
      <c r="F276" s="17">
        <f>Реактивн!AS5</f>
        <v>1.0999999999999999E-2</v>
      </c>
    </row>
    <row r="277" spans="2:6" ht="20.100000000000001" customHeight="1">
      <c r="B277" s="122" t="s">
        <v>9</v>
      </c>
      <c r="C277" s="117" t="s">
        <v>10</v>
      </c>
      <c r="D277" s="17">
        <f>Активн!AS6</f>
        <v>1.6E-2</v>
      </c>
      <c r="E277" s="18" t="s">
        <v>11</v>
      </c>
      <c r="F277" s="17">
        <f>Реактивн!AS6</f>
        <v>1.2E-2</v>
      </c>
    </row>
    <row r="278" spans="2:6" ht="20.100000000000001" customHeight="1">
      <c r="B278" s="122" t="s">
        <v>12</v>
      </c>
      <c r="C278" s="117" t="s">
        <v>13</v>
      </c>
      <c r="D278" s="17">
        <f>Активн!AS7</f>
        <v>1.4999999999999999E-2</v>
      </c>
      <c r="E278" s="18" t="s">
        <v>14</v>
      </c>
      <c r="F278" s="17">
        <f>Реактивн!AS7</f>
        <v>1.0999999999999999E-2</v>
      </c>
    </row>
    <row r="279" spans="2:6" ht="20.100000000000001" customHeight="1">
      <c r="B279" s="122" t="s">
        <v>15</v>
      </c>
      <c r="C279" s="117" t="s">
        <v>16</v>
      </c>
      <c r="D279" s="17">
        <f>Активн!AS8</f>
        <v>1.7000000000000001E-2</v>
      </c>
      <c r="E279" s="18" t="s">
        <v>17</v>
      </c>
      <c r="F279" s="17">
        <f>Реактивн!AS8</f>
        <v>1.2E-2</v>
      </c>
    </row>
    <row r="280" spans="2:6" ht="20.100000000000001" customHeight="1">
      <c r="B280" s="122" t="s">
        <v>18</v>
      </c>
      <c r="C280" s="117" t="s">
        <v>19</v>
      </c>
      <c r="D280" s="17">
        <f>Активн!AS9</f>
        <v>1.7999999999999999E-2</v>
      </c>
      <c r="E280" s="18" t="s">
        <v>20</v>
      </c>
      <c r="F280" s="17">
        <f>Реактивн!AS9</f>
        <v>1.2E-2</v>
      </c>
    </row>
    <row r="281" spans="2:6" ht="20.100000000000001" customHeight="1">
      <c r="B281" s="122" t="s">
        <v>21</v>
      </c>
      <c r="C281" s="117" t="s">
        <v>22</v>
      </c>
      <c r="D281" s="17">
        <f>Активн!AS10</f>
        <v>1.7999999999999999E-2</v>
      </c>
      <c r="E281" s="18" t="s">
        <v>23</v>
      </c>
      <c r="F281" s="17">
        <f>Реактивн!AS10</f>
        <v>1.2E-2</v>
      </c>
    </row>
    <row r="282" spans="2:6" ht="20.100000000000001" customHeight="1">
      <c r="B282" s="122" t="s">
        <v>24</v>
      </c>
      <c r="C282" s="117" t="s">
        <v>25</v>
      </c>
      <c r="D282" s="17">
        <f>Активн!AS11</f>
        <v>1.7000000000000001E-2</v>
      </c>
      <c r="E282" s="18" t="s">
        <v>26</v>
      </c>
      <c r="F282" s="17">
        <f>Реактивн!AS11</f>
        <v>1.0999999999999999E-2</v>
      </c>
    </row>
    <row r="283" spans="2:6" ht="20.100000000000001" customHeight="1">
      <c r="B283" s="122" t="s">
        <v>27</v>
      </c>
      <c r="C283" s="117" t="s">
        <v>28</v>
      </c>
      <c r="D283" s="17">
        <f>Активн!AS12</f>
        <v>1.7999999999999999E-2</v>
      </c>
      <c r="E283" s="18" t="s">
        <v>29</v>
      </c>
      <c r="F283" s="17">
        <f>Реактивн!AS12</f>
        <v>1.2E-2</v>
      </c>
    </row>
    <row r="284" spans="2:6" ht="20.100000000000001" customHeight="1">
      <c r="B284" s="122" t="s">
        <v>30</v>
      </c>
      <c r="C284" s="117" t="s">
        <v>31</v>
      </c>
      <c r="D284" s="17">
        <f>Активн!AS13</f>
        <v>2.3E-2</v>
      </c>
      <c r="E284" s="18" t="s">
        <v>32</v>
      </c>
      <c r="F284" s="17">
        <f>Реактивн!AS13</f>
        <v>1.3000000000000001E-2</v>
      </c>
    </row>
    <row r="285" spans="2:6" ht="20.100000000000001" customHeight="1">
      <c r="B285" s="122" t="s">
        <v>33</v>
      </c>
      <c r="C285" s="117" t="s">
        <v>34</v>
      </c>
      <c r="D285" s="17">
        <f>Активн!AS14</f>
        <v>2.1999999999999999E-2</v>
      </c>
      <c r="E285" s="18" t="s">
        <v>35</v>
      </c>
      <c r="F285" s="17">
        <f>Реактивн!AS14</f>
        <v>1.3000000000000001E-2</v>
      </c>
    </row>
    <row r="286" spans="2:6" ht="20.100000000000001" customHeight="1">
      <c r="B286" s="122" t="s">
        <v>36</v>
      </c>
      <c r="C286" s="117" t="s">
        <v>37</v>
      </c>
      <c r="D286" s="17">
        <f>Активн!AS15</f>
        <v>1.9E-2</v>
      </c>
      <c r="E286" s="18" t="s">
        <v>38</v>
      </c>
      <c r="F286" s="17">
        <f>Реактивн!AS15</f>
        <v>1.3000000000000001E-2</v>
      </c>
    </row>
    <row r="287" spans="2:6" ht="20.100000000000001" customHeight="1">
      <c r="B287" s="122" t="s">
        <v>39</v>
      </c>
      <c r="C287" s="117" t="s">
        <v>40</v>
      </c>
      <c r="D287" s="17">
        <f>Активн!AS16</f>
        <v>0.02</v>
      </c>
      <c r="E287" s="18" t="s">
        <v>41</v>
      </c>
      <c r="F287" s="17">
        <f>Реактивн!AS16</f>
        <v>1.3000000000000001E-2</v>
      </c>
    </row>
    <row r="288" spans="2:6" ht="20.100000000000001" customHeight="1">
      <c r="B288" s="122" t="s">
        <v>42</v>
      </c>
      <c r="C288" s="117" t="s">
        <v>43</v>
      </c>
      <c r="D288" s="17">
        <f>Активн!AS17</f>
        <v>1.7000000000000001E-2</v>
      </c>
      <c r="E288" s="18" t="s">
        <v>44</v>
      </c>
      <c r="F288" s="17">
        <f>Реактивн!AS17</f>
        <v>1.2E-2</v>
      </c>
    </row>
    <row r="289" spans="1:7" ht="20.100000000000001" customHeight="1">
      <c r="B289" s="122" t="s">
        <v>45</v>
      </c>
      <c r="C289" s="117" t="s">
        <v>46</v>
      </c>
      <c r="D289" s="17">
        <f>Активн!AS18</f>
        <v>1.9E-2</v>
      </c>
      <c r="E289" s="18" t="s">
        <v>47</v>
      </c>
      <c r="F289" s="17">
        <f>Реактивн!AS18</f>
        <v>1.2E-2</v>
      </c>
    </row>
    <row r="290" spans="1:7" ht="20.100000000000001" customHeight="1">
      <c r="B290" s="122" t="s">
        <v>48</v>
      </c>
      <c r="C290" s="117" t="s">
        <v>49</v>
      </c>
      <c r="D290" s="17">
        <f>Активн!AS19</f>
        <v>2.1000000000000001E-2</v>
      </c>
      <c r="E290" s="18" t="s">
        <v>50</v>
      </c>
      <c r="F290" s="17">
        <f>Реактивн!AS19</f>
        <v>1.2E-2</v>
      </c>
    </row>
    <row r="291" spans="1:7" ht="20.100000000000001" customHeight="1">
      <c r="B291" s="122" t="s">
        <v>51</v>
      </c>
      <c r="C291" s="117" t="s">
        <v>52</v>
      </c>
      <c r="D291" s="17">
        <f>Активн!AS20</f>
        <v>2.3E-2</v>
      </c>
      <c r="E291" s="18" t="s">
        <v>53</v>
      </c>
      <c r="F291" s="17">
        <f>Реактивн!AS20</f>
        <v>1.3000000000000001E-2</v>
      </c>
    </row>
    <row r="292" spans="1:7" ht="20.100000000000001" customHeight="1">
      <c r="B292" s="122" t="s">
        <v>54</v>
      </c>
      <c r="C292" s="117" t="s">
        <v>55</v>
      </c>
      <c r="D292" s="17">
        <f>Активн!AS21</f>
        <v>2.4E-2</v>
      </c>
      <c r="E292" s="18" t="s">
        <v>56</v>
      </c>
      <c r="F292" s="17">
        <f>Реактивн!AS21</f>
        <v>1.2E-2</v>
      </c>
    </row>
    <row r="293" spans="1:7" ht="20.100000000000001" customHeight="1">
      <c r="B293" s="122" t="s">
        <v>57</v>
      </c>
      <c r="C293" s="117" t="s">
        <v>58</v>
      </c>
      <c r="D293" s="17">
        <f>Активн!AS22</f>
        <v>2.5000000000000001E-2</v>
      </c>
      <c r="E293" s="18" t="s">
        <v>59</v>
      </c>
      <c r="F293" s="17">
        <f>Реактивн!AS22</f>
        <v>1.2E-2</v>
      </c>
    </row>
    <row r="294" spans="1:7" ht="20.100000000000001" customHeight="1">
      <c r="B294" s="122" t="s">
        <v>60</v>
      </c>
      <c r="C294" s="117" t="s">
        <v>61</v>
      </c>
      <c r="D294" s="17">
        <f>Активн!AS23</f>
        <v>2.8000000000000001E-2</v>
      </c>
      <c r="E294" s="18" t="s">
        <v>62</v>
      </c>
      <c r="F294" s="17">
        <f>Реактивн!AS23</f>
        <v>1.3000000000000001E-2</v>
      </c>
    </row>
    <row r="295" spans="1:7" ht="20.100000000000001" customHeight="1">
      <c r="B295" s="122" t="s">
        <v>63</v>
      </c>
      <c r="C295" s="117" t="s">
        <v>64</v>
      </c>
      <c r="D295" s="17">
        <f>Активн!AS24</f>
        <v>2.8000000000000001E-2</v>
      </c>
      <c r="E295" s="18" t="s">
        <v>65</v>
      </c>
      <c r="F295" s="17">
        <f>Реактивн!AS24</f>
        <v>1.3000000000000001E-2</v>
      </c>
    </row>
    <row r="296" spans="1:7" ht="20.100000000000001" customHeight="1">
      <c r="B296" s="122" t="s">
        <v>66</v>
      </c>
      <c r="C296" s="117" t="s">
        <v>67</v>
      </c>
      <c r="D296" s="17">
        <f>Активн!AS25</f>
        <v>2.5000000000000001E-2</v>
      </c>
      <c r="E296" s="18" t="s">
        <v>68</v>
      </c>
      <c r="F296" s="17">
        <f>Реактивн!AS25</f>
        <v>1.3000000000000001E-2</v>
      </c>
    </row>
    <row r="297" spans="1:7" ht="20.100000000000001" customHeight="1">
      <c r="B297" s="122" t="s">
        <v>69</v>
      </c>
      <c r="C297" s="117" t="s">
        <v>70</v>
      </c>
      <c r="D297" s="17">
        <f>Активн!AS26</f>
        <v>1.9E-2</v>
      </c>
      <c r="E297" s="18" t="s">
        <v>71</v>
      </c>
      <c r="F297" s="17">
        <f>Реактивн!AS26</f>
        <v>1.2E-2</v>
      </c>
    </row>
    <row r="298" spans="1:7" ht="20.100000000000001" customHeight="1" thickBot="1">
      <c r="B298" s="123" t="s">
        <v>72</v>
      </c>
      <c r="C298" s="118" t="s">
        <v>73</v>
      </c>
      <c r="D298" s="19">
        <f>Активн!AS27</f>
        <v>1.7000000000000001E-2</v>
      </c>
      <c r="E298" s="20" t="s">
        <v>74</v>
      </c>
      <c r="F298" s="19">
        <f>Реактивн!AS27</f>
        <v>1.2E-2</v>
      </c>
    </row>
    <row r="299" spans="1:7" ht="39.950000000000003" customHeight="1" thickBot="1">
      <c r="B299" s="124" t="s">
        <v>75</v>
      </c>
      <c r="C299" s="1" t="s">
        <v>78</v>
      </c>
      <c r="D299" s="125">
        <f>SUM(D275:D298)</f>
        <v>0.48200000000000015</v>
      </c>
      <c r="E299" s="1" t="s">
        <v>79</v>
      </c>
      <c r="F299" s="126">
        <f>SUM(F275:F298)</f>
        <v>0.29300000000000009</v>
      </c>
    </row>
    <row r="300" spans="1:7" ht="39.950000000000003" customHeight="1">
      <c r="B300" s="131"/>
      <c r="C300" s="2"/>
      <c r="D300" s="132"/>
      <c r="E300" s="2"/>
      <c r="F300" s="132"/>
    </row>
    <row r="301" spans="1:7" ht="15.75">
      <c r="A301" s="178" t="s">
        <v>80</v>
      </c>
      <c r="B301" s="178"/>
      <c r="C301" s="178"/>
      <c r="D301" s="178"/>
      <c r="E301" s="178"/>
      <c r="F301" s="178"/>
      <c r="G301" s="178"/>
    </row>
    <row r="302" spans="1:7" ht="15.75">
      <c r="B302" s="21"/>
      <c r="C302" s="22" t="s">
        <v>81</v>
      </c>
      <c r="D302" s="24" t="str">
        <f>D2</f>
        <v>16.12.20.</v>
      </c>
      <c r="E302" s="119" t="s">
        <v>426</v>
      </c>
      <c r="F302" s="21"/>
    </row>
    <row r="303" spans="1:7" ht="15.75">
      <c r="B303" s="21"/>
      <c r="C303" s="21"/>
      <c r="D303" s="66"/>
      <c r="E303" s="67"/>
      <c r="F303" s="21"/>
    </row>
    <row r="304" spans="1:7" ht="15.75" customHeight="1">
      <c r="B304" s="21"/>
      <c r="C304" s="22" t="s">
        <v>1</v>
      </c>
      <c r="D304" s="180" t="s">
        <v>566</v>
      </c>
      <c r="E304" s="180"/>
      <c r="F304" s="180"/>
    </row>
    <row r="305" spans="2:6" ht="16.5" thickBot="1">
      <c r="B305" s="21"/>
      <c r="C305" s="129"/>
      <c r="D305" s="161"/>
      <c r="E305" s="161"/>
      <c r="F305" s="161"/>
    </row>
    <row r="306" spans="2:6" ht="20.100000000000001" customHeight="1">
      <c r="B306" s="170" t="s">
        <v>2</v>
      </c>
      <c r="C306" s="172" t="s">
        <v>87</v>
      </c>
      <c r="D306" s="173"/>
      <c r="E306" s="173"/>
      <c r="F306" s="174"/>
    </row>
    <row r="307" spans="2:6" ht="20.100000000000001" customHeight="1" thickBot="1">
      <c r="B307" s="171"/>
      <c r="C307" s="175" t="s">
        <v>88</v>
      </c>
      <c r="D307" s="176"/>
      <c r="E307" s="175" t="s">
        <v>89</v>
      </c>
      <c r="F307" s="176"/>
    </row>
    <row r="308" spans="2:6" ht="20.100000000000001" customHeight="1">
      <c r="B308" s="121" t="s">
        <v>3</v>
      </c>
      <c r="C308" s="116" t="s">
        <v>4</v>
      </c>
      <c r="D308" s="28">
        <f>Активн!AT4</f>
        <v>4.4999999999999998E-2</v>
      </c>
      <c r="E308" s="16" t="s">
        <v>5</v>
      </c>
      <c r="F308" s="28">
        <f>Реактивн!AT4</f>
        <v>1.3000000000000001E-2</v>
      </c>
    </row>
    <row r="309" spans="2:6" ht="20.100000000000001" customHeight="1">
      <c r="B309" s="122" t="s">
        <v>6</v>
      </c>
      <c r="C309" s="117" t="s">
        <v>7</v>
      </c>
      <c r="D309" s="17">
        <f>Активн!AT5</f>
        <v>4.2000000000000003E-2</v>
      </c>
      <c r="E309" s="18" t="s">
        <v>8</v>
      </c>
      <c r="F309" s="17">
        <f>Реактивн!AT5</f>
        <v>1.2E-2</v>
      </c>
    </row>
    <row r="310" spans="2:6" ht="20.100000000000001" customHeight="1">
      <c r="B310" s="122" t="s">
        <v>9</v>
      </c>
      <c r="C310" s="117" t="s">
        <v>10</v>
      </c>
      <c r="D310" s="17">
        <f>Активн!AT6</f>
        <v>4.1000000000000002E-2</v>
      </c>
      <c r="E310" s="18" t="s">
        <v>11</v>
      </c>
      <c r="F310" s="17">
        <f>Реактивн!AT6</f>
        <v>1.2E-2</v>
      </c>
    </row>
    <row r="311" spans="2:6" ht="20.100000000000001" customHeight="1">
      <c r="B311" s="122" t="s">
        <v>12</v>
      </c>
      <c r="C311" s="117" t="s">
        <v>13</v>
      </c>
      <c r="D311" s="17">
        <f>Активн!AT7</f>
        <v>4.1000000000000002E-2</v>
      </c>
      <c r="E311" s="18" t="s">
        <v>14</v>
      </c>
      <c r="F311" s="17">
        <f>Реактивн!AT7</f>
        <v>1.3000000000000001E-2</v>
      </c>
    </row>
    <row r="312" spans="2:6" ht="20.100000000000001" customHeight="1">
      <c r="B312" s="122" t="s">
        <v>15</v>
      </c>
      <c r="C312" s="117" t="s">
        <v>16</v>
      </c>
      <c r="D312" s="17">
        <f>Активн!AT8</f>
        <v>4.1000000000000002E-2</v>
      </c>
      <c r="E312" s="18" t="s">
        <v>17</v>
      </c>
      <c r="F312" s="17">
        <f>Реактивн!AT8</f>
        <v>1.2E-2</v>
      </c>
    </row>
    <row r="313" spans="2:6" ht="20.100000000000001" customHeight="1">
      <c r="B313" s="122" t="s">
        <v>18</v>
      </c>
      <c r="C313" s="117" t="s">
        <v>19</v>
      </c>
      <c r="D313" s="17">
        <f>Активн!AT9</f>
        <v>4.2999999999999997E-2</v>
      </c>
      <c r="E313" s="18" t="s">
        <v>20</v>
      </c>
      <c r="F313" s="17">
        <f>Реактивн!AT9</f>
        <v>1.3000000000000001E-2</v>
      </c>
    </row>
    <row r="314" spans="2:6" ht="20.100000000000001" customHeight="1">
      <c r="B314" s="122" t="s">
        <v>21</v>
      </c>
      <c r="C314" s="117" t="s">
        <v>22</v>
      </c>
      <c r="D314" s="17">
        <f>Активн!AT10</f>
        <v>5.5E-2</v>
      </c>
      <c r="E314" s="18" t="s">
        <v>23</v>
      </c>
      <c r="F314" s="17">
        <f>Реактивн!AT10</f>
        <v>1.4E-2</v>
      </c>
    </row>
    <row r="315" spans="2:6" ht="20.100000000000001" customHeight="1">
      <c r="B315" s="122" t="s">
        <v>24</v>
      </c>
      <c r="C315" s="117" t="s">
        <v>25</v>
      </c>
      <c r="D315" s="17">
        <f>Активн!AT11</f>
        <v>6.9000000000000006E-2</v>
      </c>
      <c r="E315" s="18" t="s">
        <v>26</v>
      </c>
      <c r="F315" s="17">
        <f>Реактивн!AT11</f>
        <v>1.6E-2</v>
      </c>
    </row>
    <row r="316" spans="2:6" ht="20.100000000000001" customHeight="1">
      <c r="B316" s="122" t="s">
        <v>27</v>
      </c>
      <c r="C316" s="117" t="s">
        <v>28</v>
      </c>
      <c r="D316" s="17">
        <f>Активн!AT12</f>
        <v>5.7000000000000002E-2</v>
      </c>
      <c r="E316" s="18" t="s">
        <v>29</v>
      </c>
      <c r="F316" s="17">
        <f>Реактивн!AT12</f>
        <v>1.4999999999999999E-2</v>
      </c>
    </row>
    <row r="317" spans="2:6" ht="20.100000000000001" customHeight="1">
      <c r="B317" s="122" t="s">
        <v>30</v>
      </c>
      <c r="C317" s="117" t="s">
        <v>31</v>
      </c>
      <c r="D317" s="17">
        <f>Активн!AT13</f>
        <v>5.8999999999999997E-2</v>
      </c>
      <c r="E317" s="18" t="s">
        <v>32</v>
      </c>
      <c r="F317" s="17">
        <f>Реактивн!AT13</f>
        <v>1.6E-2</v>
      </c>
    </row>
    <row r="318" spans="2:6" ht="20.100000000000001" customHeight="1">
      <c r="B318" s="122" t="s">
        <v>33</v>
      </c>
      <c r="C318" s="117" t="s">
        <v>34</v>
      </c>
      <c r="D318" s="17">
        <f>Активн!AT14</f>
        <v>6.0999999999999999E-2</v>
      </c>
      <c r="E318" s="18" t="s">
        <v>35</v>
      </c>
      <c r="F318" s="17">
        <f>Реактивн!AT14</f>
        <v>1.6E-2</v>
      </c>
    </row>
    <row r="319" spans="2:6" ht="20.100000000000001" customHeight="1">
      <c r="B319" s="122" t="s">
        <v>36</v>
      </c>
      <c r="C319" s="117" t="s">
        <v>37</v>
      </c>
      <c r="D319" s="17">
        <f>Активн!AT15</f>
        <v>0.06</v>
      </c>
      <c r="E319" s="18" t="s">
        <v>38</v>
      </c>
      <c r="F319" s="17">
        <f>Реактивн!AT15</f>
        <v>1.6E-2</v>
      </c>
    </row>
    <row r="320" spans="2:6" ht="20.100000000000001" customHeight="1">
      <c r="B320" s="122" t="s">
        <v>39</v>
      </c>
      <c r="C320" s="117" t="s">
        <v>40</v>
      </c>
      <c r="D320" s="17">
        <f>Активн!AT16</f>
        <v>6.2E-2</v>
      </c>
      <c r="E320" s="18" t="s">
        <v>41</v>
      </c>
      <c r="F320" s="17">
        <f>Реактивн!AT16</f>
        <v>1.7000000000000001E-2</v>
      </c>
    </row>
    <row r="321" spans="1:7" ht="20.100000000000001" customHeight="1">
      <c r="B321" s="122" t="s">
        <v>42</v>
      </c>
      <c r="C321" s="117" t="s">
        <v>43</v>
      </c>
      <c r="D321" s="17">
        <f>Активн!AT17</f>
        <v>5.8000000000000003E-2</v>
      </c>
      <c r="E321" s="18" t="s">
        <v>44</v>
      </c>
      <c r="F321" s="17">
        <f>Реактивн!AT17</f>
        <v>1.6E-2</v>
      </c>
    </row>
    <row r="322" spans="1:7" ht="20.100000000000001" customHeight="1">
      <c r="B322" s="122" t="s">
        <v>45</v>
      </c>
      <c r="C322" s="117" t="s">
        <v>46</v>
      </c>
      <c r="D322" s="17">
        <f>Активн!AT18</f>
        <v>5.5E-2</v>
      </c>
      <c r="E322" s="18" t="s">
        <v>47</v>
      </c>
      <c r="F322" s="17">
        <f>Реактивн!AT18</f>
        <v>1.4999999999999999E-2</v>
      </c>
    </row>
    <row r="323" spans="1:7" ht="20.100000000000001" customHeight="1">
      <c r="B323" s="122" t="s">
        <v>48</v>
      </c>
      <c r="C323" s="117" t="s">
        <v>49</v>
      </c>
      <c r="D323" s="17">
        <f>Активн!AT19</f>
        <v>4.5999999999999999E-2</v>
      </c>
      <c r="E323" s="18" t="s">
        <v>50</v>
      </c>
      <c r="F323" s="17">
        <f>Реактивн!AT19</f>
        <v>1.3000000000000001E-2</v>
      </c>
    </row>
    <row r="324" spans="1:7" ht="20.100000000000001" customHeight="1">
      <c r="B324" s="122" t="s">
        <v>51</v>
      </c>
      <c r="C324" s="117" t="s">
        <v>52</v>
      </c>
      <c r="D324" s="17">
        <f>Активн!AT20</f>
        <v>0.05</v>
      </c>
      <c r="E324" s="18" t="s">
        <v>53</v>
      </c>
      <c r="F324" s="17">
        <f>Реактивн!AT20</f>
        <v>1.3000000000000001E-2</v>
      </c>
    </row>
    <row r="325" spans="1:7" ht="20.100000000000001" customHeight="1">
      <c r="B325" s="122" t="s">
        <v>54</v>
      </c>
      <c r="C325" s="117" t="s">
        <v>55</v>
      </c>
      <c r="D325" s="17">
        <f>Активн!AT21</f>
        <v>5.5E-2</v>
      </c>
      <c r="E325" s="18" t="s">
        <v>56</v>
      </c>
      <c r="F325" s="17">
        <f>Реактивн!AT21</f>
        <v>1.4E-2</v>
      </c>
    </row>
    <row r="326" spans="1:7" ht="20.100000000000001" customHeight="1">
      <c r="B326" s="122" t="s">
        <v>57</v>
      </c>
      <c r="C326" s="117" t="s">
        <v>58</v>
      </c>
      <c r="D326" s="17">
        <f>Активн!AT22</f>
        <v>5.2999999999999999E-2</v>
      </c>
      <c r="E326" s="18" t="s">
        <v>59</v>
      </c>
      <c r="F326" s="17">
        <f>Реактивн!AT22</f>
        <v>1.3000000000000001E-2</v>
      </c>
    </row>
    <row r="327" spans="1:7" ht="20.100000000000001" customHeight="1">
      <c r="B327" s="122" t="s">
        <v>60</v>
      </c>
      <c r="C327" s="117" t="s">
        <v>61</v>
      </c>
      <c r="D327" s="17">
        <f>Активн!AT23</f>
        <v>5.3999999999999999E-2</v>
      </c>
      <c r="E327" s="18" t="s">
        <v>62</v>
      </c>
      <c r="F327" s="17">
        <f>Реактивн!AT23</f>
        <v>1.4E-2</v>
      </c>
    </row>
    <row r="328" spans="1:7" ht="20.100000000000001" customHeight="1">
      <c r="B328" s="122" t="s">
        <v>63</v>
      </c>
      <c r="C328" s="117" t="s">
        <v>64</v>
      </c>
      <c r="D328" s="17">
        <f>Активн!AT24</f>
        <v>5.7000000000000002E-2</v>
      </c>
      <c r="E328" s="18" t="s">
        <v>65</v>
      </c>
      <c r="F328" s="17">
        <f>Реактивн!AT24</f>
        <v>1.4E-2</v>
      </c>
    </row>
    <row r="329" spans="1:7" ht="20.100000000000001" customHeight="1">
      <c r="B329" s="122" t="s">
        <v>66</v>
      </c>
      <c r="C329" s="117" t="s">
        <v>67</v>
      </c>
      <c r="D329" s="17">
        <f>Активн!AT25</f>
        <v>5.7000000000000002E-2</v>
      </c>
      <c r="E329" s="18" t="s">
        <v>68</v>
      </c>
      <c r="F329" s="17">
        <f>Реактивн!AT25</f>
        <v>1.3000000000000001E-2</v>
      </c>
    </row>
    <row r="330" spans="1:7" ht="20.100000000000001" customHeight="1">
      <c r="B330" s="122" t="s">
        <v>69</v>
      </c>
      <c r="C330" s="117" t="s">
        <v>70</v>
      </c>
      <c r="D330" s="17">
        <f>Активн!AT26</f>
        <v>5.5E-2</v>
      </c>
      <c r="E330" s="18" t="s">
        <v>71</v>
      </c>
      <c r="F330" s="17">
        <f>Реактивн!AT26</f>
        <v>1.3000000000000001E-2</v>
      </c>
    </row>
    <row r="331" spans="1:7" ht="20.100000000000001" customHeight="1" thickBot="1">
      <c r="B331" s="123" t="s">
        <v>72</v>
      </c>
      <c r="C331" s="118" t="s">
        <v>73</v>
      </c>
      <c r="D331" s="19">
        <f>Активн!AT27</f>
        <v>4.8000000000000001E-2</v>
      </c>
      <c r="E331" s="20" t="s">
        <v>74</v>
      </c>
      <c r="F331" s="19">
        <f>Реактивн!AT27</f>
        <v>1.4E-2</v>
      </c>
    </row>
    <row r="332" spans="1:7" ht="39.950000000000003" customHeight="1" thickBot="1">
      <c r="B332" s="124" t="s">
        <v>75</v>
      </c>
      <c r="C332" s="1" t="s">
        <v>78</v>
      </c>
      <c r="D332" s="125">
        <f>SUM(D308:D331)</f>
        <v>1.2640000000000002</v>
      </c>
      <c r="E332" s="1" t="s">
        <v>79</v>
      </c>
      <c r="F332" s="126">
        <f>SUM(F308:F331)</f>
        <v>0.33700000000000019</v>
      </c>
    </row>
    <row r="333" spans="1:7" ht="39.950000000000003" customHeight="1">
      <c r="B333" s="131"/>
      <c r="C333" s="2"/>
      <c r="D333" s="132"/>
      <c r="E333" s="2"/>
      <c r="F333" s="132"/>
    </row>
    <row r="334" spans="1:7" ht="15.75">
      <c r="A334" s="178" t="s">
        <v>80</v>
      </c>
      <c r="B334" s="178"/>
      <c r="C334" s="178"/>
      <c r="D334" s="178"/>
      <c r="E334" s="178"/>
      <c r="F334" s="178"/>
      <c r="G334" s="178"/>
    </row>
    <row r="335" spans="1:7" ht="15.75">
      <c r="B335" s="21"/>
      <c r="C335" s="22" t="s">
        <v>81</v>
      </c>
      <c r="D335" s="24" t="str">
        <f>D2</f>
        <v>16.12.20.</v>
      </c>
      <c r="E335" s="119" t="s">
        <v>426</v>
      </c>
      <c r="F335" s="21"/>
    </row>
    <row r="336" spans="1:7" ht="15.75">
      <c r="B336" s="21"/>
      <c r="C336" s="21"/>
      <c r="D336" s="66"/>
      <c r="E336" s="67"/>
      <c r="F336" s="21"/>
    </row>
    <row r="337" spans="2:6" ht="15.75" customHeight="1">
      <c r="B337" s="21"/>
      <c r="C337" s="22" t="s">
        <v>1</v>
      </c>
      <c r="D337" s="180" t="s">
        <v>446</v>
      </c>
      <c r="E337" s="180"/>
      <c r="F337" s="180"/>
    </row>
    <row r="338" spans="2:6" ht="16.5" thickBot="1">
      <c r="B338" s="21"/>
      <c r="C338" s="129"/>
      <c r="D338" s="161"/>
      <c r="E338" s="161"/>
      <c r="F338" s="161"/>
    </row>
    <row r="339" spans="2:6" ht="20.100000000000001" customHeight="1">
      <c r="B339" s="170" t="s">
        <v>2</v>
      </c>
      <c r="C339" s="172" t="s">
        <v>87</v>
      </c>
      <c r="D339" s="173"/>
      <c r="E339" s="173"/>
      <c r="F339" s="174"/>
    </row>
    <row r="340" spans="2:6" ht="20.100000000000001" customHeight="1" thickBot="1">
      <c r="B340" s="171"/>
      <c r="C340" s="175" t="s">
        <v>88</v>
      </c>
      <c r="D340" s="176"/>
      <c r="E340" s="175" t="s">
        <v>89</v>
      </c>
      <c r="F340" s="176"/>
    </row>
    <row r="341" spans="2:6" ht="20.100000000000001" customHeight="1">
      <c r="B341" s="121" t="s">
        <v>3</v>
      </c>
      <c r="C341" s="116" t="s">
        <v>4</v>
      </c>
      <c r="D341" s="28">
        <f>Активн!AJ4</f>
        <v>0.151</v>
      </c>
      <c r="E341" s="16" t="s">
        <v>5</v>
      </c>
      <c r="F341" s="28">
        <f>Реактивн!AJ4</f>
        <v>8.0000000000000002E-3</v>
      </c>
    </row>
    <row r="342" spans="2:6" ht="20.100000000000001" customHeight="1">
      <c r="B342" s="122" t="s">
        <v>6</v>
      </c>
      <c r="C342" s="117" t="s">
        <v>7</v>
      </c>
      <c r="D342" s="17">
        <f>Активн!AJ5</f>
        <v>0.14499999999999999</v>
      </c>
      <c r="E342" s="18" t="s">
        <v>8</v>
      </c>
      <c r="F342" s="17">
        <f>Реактивн!AJ5</f>
        <v>7.0000000000000001E-3</v>
      </c>
    </row>
    <row r="343" spans="2:6" ht="20.100000000000001" customHeight="1">
      <c r="B343" s="122" t="s">
        <v>9</v>
      </c>
      <c r="C343" s="117" t="s">
        <v>10</v>
      </c>
      <c r="D343" s="17">
        <f>Активн!AJ6</f>
        <v>0.14199999999999999</v>
      </c>
      <c r="E343" s="18" t="s">
        <v>11</v>
      </c>
      <c r="F343" s="17">
        <f>Реактивн!AJ6</f>
        <v>7.0000000000000001E-3</v>
      </c>
    </row>
    <row r="344" spans="2:6" ht="20.100000000000001" customHeight="1">
      <c r="B344" s="122" t="s">
        <v>12</v>
      </c>
      <c r="C344" s="117" t="s">
        <v>13</v>
      </c>
      <c r="D344" s="17">
        <f>Активн!AJ7</f>
        <v>0.13800000000000001</v>
      </c>
      <c r="E344" s="18" t="s">
        <v>14</v>
      </c>
      <c r="F344" s="17">
        <f>Реактивн!AJ7</f>
        <v>7.0000000000000001E-3</v>
      </c>
    </row>
    <row r="345" spans="2:6" ht="20.100000000000001" customHeight="1">
      <c r="B345" s="122" t="s">
        <v>15</v>
      </c>
      <c r="C345" s="117" t="s">
        <v>16</v>
      </c>
      <c r="D345" s="17">
        <f>Активн!AJ8</f>
        <v>0.13700000000000001</v>
      </c>
      <c r="E345" s="18" t="s">
        <v>17</v>
      </c>
      <c r="F345" s="17">
        <f>Реактивн!AJ8</f>
        <v>6.0000000000000001E-3</v>
      </c>
    </row>
    <row r="346" spans="2:6" ht="20.100000000000001" customHeight="1">
      <c r="B346" s="122" t="s">
        <v>18</v>
      </c>
      <c r="C346" s="117" t="s">
        <v>19</v>
      </c>
      <c r="D346" s="17">
        <f>Активн!AJ9</f>
        <v>0.14199999999999999</v>
      </c>
      <c r="E346" s="18" t="s">
        <v>20</v>
      </c>
      <c r="F346" s="17">
        <f>Реактивн!AJ9</f>
        <v>7.0000000000000001E-3</v>
      </c>
    </row>
    <row r="347" spans="2:6" ht="20.100000000000001" customHeight="1">
      <c r="B347" s="122" t="s">
        <v>21</v>
      </c>
      <c r="C347" s="117" t="s">
        <v>22</v>
      </c>
      <c r="D347" s="17">
        <f>Активн!AJ10</f>
        <v>0.154</v>
      </c>
      <c r="E347" s="18" t="s">
        <v>23</v>
      </c>
      <c r="F347" s="17">
        <f>Реактивн!AJ10</f>
        <v>8.0000000000000002E-3</v>
      </c>
    </row>
    <row r="348" spans="2:6" ht="20.100000000000001" customHeight="1">
      <c r="B348" s="122" t="s">
        <v>24</v>
      </c>
      <c r="C348" s="117" t="s">
        <v>25</v>
      </c>
      <c r="D348" s="17">
        <f>Активн!AJ11</f>
        <v>0.16400000000000001</v>
      </c>
      <c r="E348" s="18" t="s">
        <v>26</v>
      </c>
      <c r="F348" s="17">
        <f>Реактивн!AJ11</f>
        <v>0.01</v>
      </c>
    </row>
    <row r="349" spans="2:6" ht="20.100000000000001" customHeight="1">
      <c r="B349" s="122" t="s">
        <v>27</v>
      </c>
      <c r="C349" s="117" t="s">
        <v>28</v>
      </c>
      <c r="D349" s="17">
        <f>Активн!AJ12</f>
        <v>0.16200000000000001</v>
      </c>
      <c r="E349" s="18" t="s">
        <v>29</v>
      </c>
      <c r="F349" s="17">
        <f>Реактивн!AJ12</f>
        <v>8.9999999999999993E-3</v>
      </c>
    </row>
    <row r="350" spans="2:6" ht="20.100000000000001" customHeight="1">
      <c r="B350" s="122" t="s">
        <v>30</v>
      </c>
      <c r="C350" s="117" t="s">
        <v>31</v>
      </c>
      <c r="D350" s="17">
        <f>Активн!AJ13</f>
        <v>0.16200000000000001</v>
      </c>
      <c r="E350" s="18" t="s">
        <v>32</v>
      </c>
      <c r="F350" s="17">
        <f>Реактивн!AJ13</f>
        <v>0.01</v>
      </c>
    </row>
    <row r="351" spans="2:6" ht="20.100000000000001" customHeight="1">
      <c r="B351" s="122" t="s">
        <v>33</v>
      </c>
      <c r="C351" s="117" t="s">
        <v>34</v>
      </c>
      <c r="D351" s="17">
        <f>Активн!AJ14</f>
        <v>0.16</v>
      </c>
      <c r="E351" s="18" t="s">
        <v>35</v>
      </c>
      <c r="F351" s="17">
        <f>Реактивн!AJ14</f>
        <v>0.01</v>
      </c>
    </row>
    <row r="352" spans="2:6" ht="20.100000000000001" customHeight="1">
      <c r="B352" s="122" t="s">
        <v>36</v>
      </c>
      <c r="C352" s="117" t="s">
        <v>37</v>
      </c>
      <c r="D352" s="17">
        <f>Активн!AJ15</f>
        <v>0.157</v>
      </c>
      <c r="E352" s="18" t="s">
        <v>38</v>
      </c>
      <c r="F352" s="17">
        <f>Реактивн!AJ15</f>
        <v>8.0000000000000002E-3</v>
      </c>
    </row>
    <row r="353" spans="1:7" ht="20.100000000000001" customHeight="1">
      <c r="B353" s="122" t="s">
        <v>39</v>
      </c>
      <c r="C353" s="117" t="s">
        <v>40</v>
      </c>
      <c r="D353" s="17">
        <f>Активн!AJ16</f>
        <v>0.159</v>
      </c>
      <c r="E353" s="18" t="s">
        <v>41</v>
      </c>
      <c r="F353" s="17">
        <f>Реактивн!AJ16</f>
        <v>8.9999999999999993E-3</v>
      </c>
    </row>
    <row r="354" spans="1:7" ht="20.100000000000001" customHeight="1">
      <c r="B354" s="122" t="s">
        <v>42</v>
      </c>
      <c r="C354" s="117" t="s">
        <v>43</v>
      </c>
      <c r="D354" s="17">
        <f>Активн!AJ17</f>
        <v>0.16300000000000001</v>
      </c>
      <c r="E354" s="18" t="s">
        <v>44</v>
      </c>
      <c r="F354" s="17">
        <f>Реактивн!AJ17</f>
        <v>0.01</v>
      </c>
    </row>
    <row r="355" spans="1:7" ht="20.100000000000001" customHeight="1">
      <c r="B355" s="122" t="s">
        <v>45</v>
      </c>
      <c r="C355" s="117" t="s">
        <v>46</v>
      </c>
      <c r="D355" s="17">
        <f>Активн!AJ18</f>
        <v>0.161</v>
      </c>
      <c r="E355" s="18" t="s">
        <v>47</v>
      </c>
      <c r="F355" s="17">
        <f>Реактивн!AJ18</f>
        <v>0.01</v>
      </c>
    </row>
    <row r="356" spans="1:7" ht="20.100000000000001" customHeight="1">
      <c r="B356" s="122" t="s">
        <v>48</v>
      </c>
      <c r="C356" s="117" t="s">
        <v>49</v>
      </c>
      <c r="D356" s="17">
        <f>Активн!AJ19</f>
        <v>0.161</v>
      </c>
      <c r="E356" s="18" t="s">
        <v>50</v>
      </c>
      <c r="F356" s="17">
        <f>Реактивн!AJ19</f>
        <v>8.0000000000000002E-3</v>
      </c>
    </row>
    <row r="357" spans="1:7" ht="20.100000000000001" customHeight="1">
      <c r="B357" s="122" t="s">
        <v>51</v>
      </c>
      <c r="C357" s="117" t="s">
        <v>52</v>
      </c>
      <c r="D357" s="17">
        <f>Активн!AJ20</f>
        <v>0.17499999999999999</v>
      </c>
      <c r="E357" s="18" t="s">
        <v>53</v>
      </c>
      <c r="F357" s="17">
        <f>Реактивн!AJ20</f>
        <v>0.01</v>
      </c>
    </row>
    <row r="358" spans="1:7" ht="20.100000000000001" customHeight="1">
      <c r="B358" s="122" t="s">
        <v>54</v>
      </c>
      <c r="C358" s="117" t="s">
        <v>55</v>
      </c>
      <c r="D358" s="17">
        <f>Активн!AJ21</f>
        <v>0.183</v>
      </c>
      <c r="E358" s="18" t="s">
        <v>56</v>
      </c>
      <c r="F358" s="17">
        <f>Реактивн!AJ21</f>
        <v>1.0999999999999999E-2</v>
      </c>
    </row>
    <row r="359" spans="1:7" ht="20.100000000000001" customHeight="1">
      <c r="B359" s="122" t="s">
        <v>57</v>
      </c>
      <c r="C359" s="117" t="s">
        <v>58</v>
      </c>
      <c r="D359" s="17">
        <f>Активн!AJ22</f>
        <v>0.185</v>
      </c>
      <c r="E359" s="18" t="s">
        <v>59</v>
      </c>
      <c r="F359" s="17">
        <f>Реактивн!AJ22</f>
        <v>1.0999999999999999E-2</v>
      </c>
    </row>
    <row r="360" spans="1:7" ht="20.100000000000001" customHeight="1">
      <c r="B360" s="122" t="s">
        <v>60</v>
      </c>
      <c r="C360" s="117" t="s">
        <v>61</v>
      </c>
      <c r="D360" s="17">
        <f>Активн!AJ23</f>
        <v>0.191</v>
      </c>
      <c r="E360" s="18" t="s">
        <v>62</v>
      </c>
      <c r="F360" s="17">
        <f>Реактивн!AJ23</f>
        <v>1.2E-2</v>
      </c>
    </row>
    <row r="361" spans="1:7" ht="20.100000000000001" customHeight="1">
      <c r="B361" s="122" t="s">
        <v>63</v>
      </c>
      <c r="C361" s="117" t="s">
        <v>64</v>
      </c>
      <c r="D361" s="17">
        <f>Активн!AJ24</f>
        <v>0.193</v>
      </c>
      <c r="E361" s="18" t="s">
        <v>65</v>
      </c>
      <c r="F361" s="17">
        <f>Реактивн!AJ24</f>
        <v>1.2E-2</v>
      </c>
    </row>
    <row r="362" spans="1:7" ht="20.100000000000001" customHeight="1">
      <c r="B362" s="122" t="s">
        <v>66</v>
      </c>
      <c r="C362" s="117" t="s">
        <v>67</v>
      </c>
      <c r="D362" s="17">
        <f>Активн!AJ25</f>
        <v>0.189</v>
      </c>
      <c r="E362" s="18" t="s">
        <v>68</v>
      </c>
      <c r="F362" s="17">
        <f>Реактивн!AJ25</f>
        <v>1.0999999999999999E-2</v>
      </c>
    </row>
    <row r="363" spans="1:7" ht="20.100000000000001" customHeight="1">
      <c r="B363" s="122" t="s">
        <v>69</v>
      </c>
      <c r="C363" s="117" t="s">
        <v>70</v>
      </c>
      <c r="D363" s="17">
        <f>Активн!AJ26</f>
        <v>0.17499999999999999</v>
      </c>
      <c r="E363" s="18" t="s">
        <v>71</v>
      </c>
      <c r="F363" s="17">
        <f>Реактивн!AJ26</f>
        <v>1.2E-2</v>
      </c>
    </row>
    <row r="364" spans="1:7" ht="20.100000000000001" customHeight="1" thickBot="1">
      <c r="B364" s="123" t="s">
        <v>72</v>
      </c>
      <c r="C364" s="118" t="s">
        <v>73</v>
      </c>
      <c r="D364" s="19">
        <f>Активн!AJ27</f>
        <v>0.161</v>
      </c>
      <c r="E364" s="20" t="s">
        <v>74</v>
      </c>
      <c r="F364" s="17">
        <f>Реактивн!AJ27</f>
        <v>8.9999999999999993E-3</v>
      </c>
    </row>
    <row r="365" spans="1:7" ht="39.950000000000003" customHeight="1" thickBot="1">
      <c r="B365" s="124" t="s">
        <v>75</v>
      </c>
      <c r="C365" s="1" t="s">
        <v>78</v>
      </c>
      <c r="D365" s="125">
        <f>SUM(D341:D364)</f>
        <v>3.9099999999999993</v>
      </c>
      <c r="E365" s="1" t="s">
        <v>79</v>
      </c>
      <c r="F365" s="126">
        <f>SUM(F341:F364)</f>
        <v>0.22200000000000006</v>
      </c>
    </row>
    <row r="366" spans="1:7" ht="39.950000000000003" customHeight="1">
      <c r="B366" s="131"/>
      <c r="C366" s="2"/>
      <c r="D366" s="132"/>
      <c r="E366" s="2"/>
      <c r="F366" s="132"/>
    </row>
    <row r="367" spans="1:7" ht="15.75">
      <c r="A367" s="178" t="s">
        <v>80</v>
      </c>
      <c r="B367" s="178"/>
      <c r="C367" s="178"/>
      <c r="D367" s="178"/>
      <c r="E367" s="178"/>
      <c r="F367" s="178"/>
      <c r="G367" s="178"/>
    </row>
    <row r="368" spans="1:7" ht="15.75">
      <c r="B368" s="21"/>
      <c r="C368" s="22" t="s">
        <v>81</v>
      </c>
      <c r="D368" s="24" t="str">
        <f>D2</f>
        <v>16.12.20.</v>
      </c>
      <c r="E368" s="119" t="s">
        <v>426</v>
      </c>
      <c r="F368" s="21"/>
    </row>
    <row r="369" spans="2:6" ht="15.75">
      <c r="B369" s="21"/>
      <c r="C369" s="21"/>
      <c r="D369" s="66"/>
      <c r="E369" s="67"/>
      <c r="F369" s="21"/>
    </row>
    <row r="370" spans="2:6" ht="15.75" customHeight="1">
      <c r="B370" s="21"/>
      <c r="C370" s="22" t="s">
        <v>1</v>
      </c>
      <c r="D370" s="180" t="s">
        <v>447</v>
      </c>
      <c r="E370" s="180"/>
      <c r="F370" s="180"/>
    </row>
    <row r="371" spans="2:6" ht="16.5" thickBot="1">
      <c r="B371" s="21"/>
      <c r="C371" s="129"/>
      <c r="D371" s="161"/>
      <c r="E371" s="161"/>
      <c r="F371" s="161"/>
    </row>
    <row r="372" spans="2:6" ht="20.100000000000001" customHeight="1">
      <c r="B372" s="170" t="s">
        <v>2</v>
      </c>
      <c r="C372" s="172" t="s">
        <v>87</v>
      </c>
      <c r="D372" s="173"/>
      <c r="E372" s="173"/>
      <c r="F372" s="174"/>
    </row>
    <row r="373" spans="2:6" ht="20.100000000000001" customHeight="1" thickBot="1">
      <c r="B373" s="171"/>
      <c r="C373" s="175" t="s">
        <v>88</v>
      </c>
      <c r="D373" s="176"/>
      <c r="E373" s="175" t="s">
        <v>89</v>
      </c>
      <c r="F373" s="176"/>
    </row>
    <row r="374" spans="2:6" ht="20.100000000000001" customHeight="1">
      <c r="B374" s="121" t="s">
        <v>3</v>
      </c>
      <c r="C374" s="116" t="s">
        <v>4</v>
      </c>
      <c r="D374" s="28">
        <f>Активн!AI4</f>
        <v>1.2999999999999999E-2</v>
      </c>
      <c r="E374" s="16" t="s">
        <v>5</v>
      </c>
      <c r="F374" s="28">
        <f>Реактивн!AI4</f>
        <v>7.0000000000000001E-3</v>
      </c>
    </row>
    <row r="375" spans="2:6" ht="20.100000000000001" customHeight="1">
      <c r="B375" s="122" t="s">
        <v>6</v>
      </c>
      <c r="C375" s="117" t="s">
        <v>7</v>
      </c>
      <c r="D375" s="17">
        <f>Активн!AI5</f>
        <v>1.2E-2</v>
      </c>
      <c r="E375" s="18" t="s">
        <v>8</v>
      </c>
      <c r="F375" s="17">
        <f>Реактивн!AI5</f>
        <v>7.0000000000000001E-3</v>
      </c>
    </row>
    <row r="376" spans="2:6" ht="20.100000000000001" customHeight="1">
      <c r="B376" s="122" t="s">
        <v>9</v>
      </c>
      <c r="C376" s="117" t="s">
        <v>10</v>
      </c>
      <c r="D376" s="17">
        <f>Активн!AI6</f>
        <v>1.2E-2</v>
      </c>
      <c r="E376" s="18" t="s">
        <v>11</v>
      </c>
      <c r="F376" s="17">
        <f>Реактивн!AI6</f>
        <v>7.0000000000000001E-3</v>
      </c>
    </row>
    <row r="377" spans="2:6" ht="20.100000000000001" customHeight="1">
      <c r="B377" s="122" t="s">
        <v>12</v>
      </c>
      <c r="C377" s="117" t="s">
        <v>13</v>
      </c>
      <c r="D377" s="17">
        <f>Активн!AI7</f>
        <v>1.2E-2</v>
      </c>
      <c r="E377" s="18" t="s">
        <v>14</v>
      </c>
      <c r="F377" s="17">
        <f>Реактивн!AI7</f>
        <v>7.0000000000000001E-3</v>
      </c>
    </row>
    <row r="378" spans="2:6" ht="20.100000000000001" customHeight="1">
      <c r="B378" s="122" t="s">
        <v>15</v>
      </c>
      <c r="C378" s="117" t="s">
        <v>16</v>
      </c>
      <c r="D378" s="17">
        <f>Активн!AI8</f>
        <v>1.2E-2</v>
      </c>
      <c r="E378" s="18" t="s">
        <v>17</v>
      </c>
      <c r="F378" s="17">
        <f>Реактивн!AI8</f>
        <v>7.0000000000000001E-3</v>
      </c>
    </row>
    <row r="379" spans="2:6" ht="20.100000000000001" customHeight="1">
      <c r="B379" s="122" t="s">
        <v>18</v>
      </c>
      <c r="C379" s="117" t="s">
        <v>19</v>
      </c>
      <c r="D379" s="17">
        <f>Активн!AI9</f>
        <v>1.2999999999999999E-2</v>
      </c>
      <c r="E379" s="18" t="s">
        <v>20</v>
      </c>
      <c r="F379" s="17">
        <f>Реактивн!AI9</f>
        <v>8.0000000000000002E-3</v>
      </c>
    </row>
    <row r="380" spans="2:6" ht="20.100000000000001" customHeight="1">
      <c r="B380" s="122" t="s">
        <v>21</v>
      </c>
      <c r="C380" s="117" t="s">
        <v>22</v>
      </c>
      <c r="D380" s="17">
        <f>Активн!AI10</f>
        <v>1.6E-2</v>
      </c>
      <c r="E380" s="18" t="s">
        <v>23</v>
      </c>
      <c r="F380" s="17">
        <f>Реактивн!AI10</f>
        <v>7.0000000000000001E-3</v>
      </c>
    </row>
    <row r="381" spans="2:6" ht="20.100000000000001" customHeight="1">
      <c r="B381" s="122" t="s">
        <v>24</v>
      </c>
      <c r="C381" s="117" t="s">
        <v>25</v>
      </c>
      <c r="D381" s="17">
        <f>Активн!AI11</f>
        <v>1.4999999999999999E-2</v>
      </c>
      <c r="E381" s="18" t="s">
        <v>26</v>
      </c>
      <c r="F381" s="17">
        <f>Реактивн!AI11</f>
        <v>8.0000000000000002E-3</v>
      </c>
    </row>
    <row r="382" spans="2:6" ht="20.100000000000001" customHeight="1">
      <c r="B382" s="122" t="s">
        <v>27</v>
      </c>
      <c r="C382" s="117" t="s">
        <v>28</v>
      </c>
      <c r="D382" s="17">
        <f>Активн!AI12</f>
        <v>1.2999999999999999E-2</v>
      </c>
      <c r="E382" s="18" t="s">
        <v>29</v>
      </c>
      <c r="F382" s="17">
        <f>Реактивн!AI12</f>
        <v>7.0000000000000001E-3</v>
      </c>
    </row>
    <row r="383" spans="2:6" ht="20.100000000000001" customHeight="1">
      <c r="B383" s="122" t="s">
        <v>30</v>
      </c>
      <c r="C383" s="117" t="s">
        <v>31</v>
      </c>
      <c r="D383" s="17">
        <f>Активн!AI13</f>
        <v>1.6E-2</v>
      </c>
      <c r="E383" s="18" t="s">
        <v>32</v>
      </c>
      <c r="F383" s="17">
        <f>Реактивн!AI13</f>
        <v>8.0000000000000002E-3</v>
      </c>
    </row>
    <row r="384" spans="2:6" ht="20.100000000000001" customHeight="1">
      <c r="B384" s="122" t="s">
        <v>33</v>
      </c>
      <c r="C384" s="117" t="s">
        <v>34</v>
      </c>
      <c r="D384" s="17">
        <f>Активн!AI14</f>
        <v>1.7000000000000001E-2</v>
      </c>
      <c r="E384" s="18" t="s">
        <v>35</v>
      </c>
      <c r="F384" s="17">
        <f>Реактивн!AI14</f>
        <v>8.0000000000000002E-3</v>
      </c>
    </row>
    <row r="385" spans="1:7" ht="20.100000000000001" customHeight="1">
      <c r="B385" s="122" t="s">
        <v>36</v>
      </c>
      <c r="C385" s="117" t="s">
        <v>37</v>
      </c>
      <c r="D385" s="17">
        <f>Активн!AI15</f>
        <v>1.4999999999999999E-2</v>
      </c>
      <c r="E385" s="18" t="s">
        <v>38</v>
      </c>
      <c r="F385" s="17">
        <f>Реактивн!AI15</f>
        <v>8.0000000000000002E-3</v>
      </c>
    </row>
    <row r="386" spans="1:7" ht="20.100000000000001" customHeight="1">
      <c r="B386" s="122" t="s">
        <v>39</v>
      </c>
      <c r="C386" s="117" t="s">
        <v>40</v>
      </c>
      <c r="D386" s="17">
        <f>Активн!AI16</f>
        <v>1.4999999999999999E-2</v>
      </c>
      <c r="E386" s="18" t="s">
        <v>41</v>
      </c>
      <c r="F386" s="17">
        <f>Реактивн!AI16</f>
        <v>8.0000000000000002E-3</v>
      </c>
    </row>
    <row r="387" spans="1:7" ht="20.100000000000001" customHeight="1">
      <c r="B387" s="122" t="s">
        <v>42</v>
      </c>
      <c r="C387" s="117" t="s">
        <v>43</v>
      </c>
      <c r="D387" s="17">
        <f>Активн!AI17</f>
        <v>1.4E-2</v>
      </c>
      <c r="E387" s="18" t="s">
        <v>44</v>
      </c>
      <c r="F387" s="17">
        <f>Реактивн!AI17</f>
        <v>7.0000000000000001E-3</v>
      </c>
    </row>
    <row r="388" spans="1:7" ht="20.100000000000001" customHeight="1">
      <c r="B388" s="122" t="s">
        <v>45</v>
      </c>
      <c r="C388" s="117" t="s">
        <v>46</v>
      </c>
      <c r="D388" s="17">
        <f>Активн!AI18</f>
        <v>1.2999999999999999E-2</v>
      </c>
      <c r="E388" s="18" t="s">
        <v>47</v>
      </c>
      <c r="F388" s="17">
        <f>Реактивн!AI18</f>
        <v>8.0000000000000002E-3</v>
      </c>
    </row>
    <row r="389" spans="1:7" ht="20.100000000000001" customHeight="1">
      <c r="B389" s="122" t="s">
        <v>48</v>
      </c>
      <c r="C389" s="117" t="s">
        <v>49</v>
      </c>
      <c r="D389" s="17">
        <f>Активн!AI19</f>
        <v>1.7999999999999999E-2</v>
      </c>
      <c r="E389" s="18" t="s">
        <v>50</v>
      </c>
      <c r="F389" s="17">
        <f>Реактивн!AI19</f>
        <v>8.0000000000000002E-3</v>
      </c>
    </row>
    <row r="390" spans="1:7" ht="20.100000000000001" customHeight="1">
      <c r="B390" s="122" t="s">
        <v>51</v>
      </c>
      <c r="C390" s="117" t="s">
        <v>52</v>
      </c>
      <c r="D390" s="17">
        <f>Активн!AI20</f>
        <v>2.1000000000000001E-2</v>
      </c>
      <c r="E390" s="18" t="s">
        <v>53</v>
      </c>
      <c r="F390" s="17">
        <f>Реактивн!AI20</f>
        <v>8.0000000000000002E-3</v>
      </c>
    </row>
    <row r="391" spans="1:7" ht="20.100000000000001" customHeight="1">
      <c r="B391" s="122" t="s">
        <v>54</v>
      </c>
      <c r="C391" s="117" t="s">
        <v>55</v>
      </c>
      <c r="D391" s="17">
        <f>Активн!AI21</f>
        <v>2.4E-2</v>
      </c>
      <c r="E391" s="18" t="s">
        <v>56</v>
      </c>
      <c r="F391" s="17">
        <f>Реактивн!AI21</f>
        <v>8.0000000000000002E-3</v>
      </c>
    </row>
    <row r="392" spans="1:7" ht="20.100000000000001" customHeight="1">
      <c r="B392" s="122" t="s">
        <v>57</v>
      </c>
      <c r="C392" s="117" t="s">
        <v>58</v>
      </c>
      <c r="D392" s="17">
        <f>Активн!AI22</f>
        <v>2.5000000000000001E-2</v>
      </c>
      <c r="E392" s="18" t="s">
        <v>59</v>
      </c>
      <c r="F392" s="17">
        <f>Реактивн!AI22</f>
        <v>9.0000000000000011E-3</v>
      </c>
    </row>
    <row r="393" spans="1:7" ht="20.100000000000001" customHeight="1">
      <c r="B393" s="122" t="s">
        <v>60</v>
      </c>
      <c r="C393" s="117" t="s">
        <v>61</v>
      </c>
      <c r="D393" s="17">
        <f>Активн!AI23</f>
        <v>2.5999999999999999E-2</v>
      </c>
      <c r="E393" s="18" t="s">
        <v>62</v>
      </c>
      <c r="F393" s="17">
        <f>Реактивн!AI23</f>
        <v>8.0000000000000002E-3</v>
      </c>
    </row>
    <row r="394" spans="1:7" ht="20.100000000000001" customHeight="1">
      <c r="B394" s="122" t="s">
        <v>63</v>
      </c>
      <c r="C394" s="117" t="s">
        <v>64</v>
      </c>
      <c r="D394" s="17">
        <f>Активн!AI24</f>
        <v>2.5000000000000001E-2</v>
      </c>
      <c r="E394" s="18" t="s">
        <v>65</v>
      </c>
      <c r="F394" s="17">
        <f>Реактивн!AI24</f>
        <v>8.0000000000000002E-3</v>
      </c>
    </row>
    <row r="395" spans="1:7" ht="20.100000000000001" customHeight="1">
      <c r="B395" s="122" t="s">
        <v>66</v>
      </c>
      <c r="C395" s="117" t="s">
        <v>67</v>
      </c>
      <c r="D395" s="17">
        <f>Активн!AI25</f>
        <v>2.4E-2</v>
      </c>
      <c r="E395" s="18" t="s">
        <v>68</v>
      </c>
      <c r="F395" s="17">
        <f>Реактивн!AI25</f>
        <v>9.0000000000000011E-3</v>
      </c>
    </row>
    <row r="396" spans="1:7" ht="20.100000000000001" customHeight="1">
      <c r="B396" s="122" t="s">
        <v>69</v>
      </c>
      <c r="C396" s="117" t="s">
        <v>70</v>
      </c>
      <c r="D396" s="17">
        <f>Активн!AI26</f>
        <v>1.9E-2</v>
      </c>
      <c r="E396" s="18" t="s">
        <v>71</v>
      </c>
      <c r="F396" s="17">
        <f>Реактивн!AI26</f>
        <v>8.0000000000000002E-3</v>
      </c>
    </row>
    <row r="397" spans="1:7" ht="20.100000000000001" customHeight="1" thickBot="1">
      <c r="B397" s="123" t="s">
        <v>72</v>
      </c>
      <c r="C397" s="118" t="s">
        <v>73</v>
      </c>
      <c r="D397" s="19">
        <f>Активн!AI27</f>
        <v>1.4999999999999999E-2</v>
      </c>
      <c r="E397" s="20" t="s">
        <v>74</v>
      </c>
      <c r="F397" s="19">
        <f>Реактивн!AI27</f>
        <v>8.0000000000000002E-3</v>
      </c>
    </row>
    <row r="398" spans="1:7" ht="39.950000000000003" customHeight="1" thickBot="1">
      <c r="B398" s="124" t="s">
        <v>75</v>
      </c>
      <c r="C398" s="1" t="s">
        <v>78</v>
      </c>
      <c r="D398" s="125">
        <f>SUM(D374:D397)</f>
        <v>0.40500000000000019</v>
      </c>
      <c r="E398" s="1" t="s">
        <v>79</v>
      </c>
      <c r="F398" s="126">
        <f>SUM(F374:F397)</f>
        <v>0.18600000000000011</v>
      </c>
    </row>
    <row r="399" spans="1:7" ht="39.950000000000003" customHeight="1">
      <c r="B399" s="131"/>
      <c r="C399" s="2"/>
      <c r="D399" s="132"/>
      <c r="E399" s="2"/>
      <c r="F399" s="132"/>
    </row>
    <row r="400" spans="1:7" ht="15.75">
      <c r="A400" s="178" t="s">
        <v>80</v>
      </c>
      <c r="B400" s="178"/>
      <c r="C400" s="178"/>
      <c r="D400" s="178"/>
      <c r="E400" s="178"/>
      <c r="F400" s="178"/>
      <c r="G400" s="178"/>
    </row>
    <row r="401" spans="2:6" ht="15.75">
      <c r="B401" s="21"/>
      <c r="C401" s="22" t="s">
        <v>81</v>
      </c>
      <c r="D401" s="24" t="str">
        <f>D2</f>
        <v>16.12.20.</v>
      </c>
      <c r="E401" s="119" t="s">
        <v>426</v>
      </c>
      <c r="F401" s="21"/>
    </row>
    <row r="402" spans="2:6" ht="15.75">
      <c r="B402" s="21"/>
      <c r="C402" s="21"/>
      <c r="D402" s="66"/>
      <c r="E402" s="67"/>
      <c r="F402" s="21"/>
    </row>
    <row r="403" spans="2:6" ht="15.75" customHeight="1">
      <c r="B403" s="21"/>
      <c r="C403" s="22" t="s">
        <v>1</v>
      </c>
      <c r="D403" s="180" t="s">
        <v>572</v>
      </c>
      <c r="E403" s="180"/>
      <c r="F403" s="180"/>
    </row>
    <row r="404" spans="2:6" ht="16.5" thickBot="1">
      <c r="B404" s="21"/>
      <c r="C404" s="129"/>
      <c r="D404" s="161"/>
      <c r="E404" s="161"/>
      <c r="F404" s="161"/>
    </row>
    <row r="405" spans="2:6" ht="20.100000000000001" customHeight="1">
      <c r="B405" s="170" t="s">
        <v>2</v>
      </c>
      <c r="C405" s="172" t="s">
        <v>87</v>
      </c>
      <c r="D405" s="173"/>
      <c r="E405" s="173"/>
      <c r="F405" s="174"/>
    </row>
    <row r="406" spans="2:6" ht="20.100000000000001" customHeight="1" thickBot="1">
      <c r="B406" s="171"/>
      <c r="C406" s="175" t="s">
        <v>88</v>
      </c>
      <c r="D406" s="176"/>
      <c r="E406" s="175" t="s">
        <v>89</v>
      </c>
      <c r="F406" s="176"/>
    </row>
    <row r="407" spans="2:6" ht="20.100000000000001" customHeight="1">
      <c r="B407" s="121" t="s">
        <v>3</v>
      </c>
      <c r="C407" s="116" t="s">
        <v>4</v>
      </c>
      <c r="D407" s="28">
        <f>Активн!AM4</f>
        <v>0.05</v>
      </c>
      <c r="E407" s="16" t="s">
        <v>5</v>
      </c>
      <c r="F407" s="28">
        <f>Реактивн!AM4</f>
        <v>2.1999999999999999E-2</v>
      </c>
    </row>
    <row r="408" spans="2:6" ht="20.100000000000001" customHeight="1">
      <c r="B408" s="122" t="s">
        <v>6</v>
      </c>
      <c r="C408" s="117" t="s">
        <v>7</v>
      </c>
      <c r="D408" s="17">
        <f>Активн!AM5</f>
        <v>4.8000000000000001E-2</v>
      </c>
      <c r="E408" s="18" t="s">
        <v>8</v>
      </c>
      <c r="F408" s="17">
        <f>Реактивн!AM5</f>
        <v>2.1999999999999999E-2</v>
      </c>
    </row>
    <row r="409" spans="2:6" ht="20.100000000000001" customHeight="1">
      <c r="B409" s="122" t="s">
        <v>9</v>
      </c>
      <c r="C409" s="117" t="s">
        <v>10</v>
      </c>
      <c r="D409" s="17">
        <f>Активн!AM6</f>
        <v>4.8000000000000001E-2</v>
      </c>
      <c r="E409" s="18" t="s">
        <v>11</v>
      </c>
      <c r="F409" s="17">
        <f>Реактивн!AM6</f>
        <v>2.4E-2</v>
      </c>
    </row>
    <row r="410" spans="2:6" ht="20.100000000000001" customHeight="1">
      <c r="B410" s="122" t="s">
        <v>12</v>
      </c>
      <c r="C410" s="117" t="s">
        <v>13</v>
      </c>
      <c r="D410" s="17">
        <f>Активн!AM7</f>
        <v>4.7E-2</v>
      </c>
      <c r="E410" s="18" t="s">
        <v>14</v>
      </c>
      <c r="F410" s="17">
        <f>Реактивн!AM7</f>
        <v>2.1999999999999999E-2</v>
      </c>
    </row>
    <row r="411" spans="2:6" ht="20.100000000000001" customHeight="1">
      <c r="B411" s="122" t="s">
        <v>15</v>
      </c>
      <c r="C411" s="117" t="s">
        <v>16</v>
      </c>
      <c r="D411" s="17">
        <f>Активн!AM8</f>
        <v>4.8000000000000001E-2</v>
      </c>
      <c r="E411" s="18" t="s">
        <v>17</v>
      </c>
      <c r="F411" s="17">
        <f>Реактивн!AM8</f>
        <v>2.1999999999999999E-2</v>
      </c>
    </row>
    <row r="412" spans="2:6" ht="20.100000000000001" customHeight="1">
      <c r="B412" s="122" t="s">
        <v>18</v>
      </c>
      <c r="C412" s="117" t="s">
        <v>19</v>
      </c>
      <c r="D412" s="17">
        <f>Активн!AM9</f>
        <v>0.05</v>
      </c>
      <c r="E412" s="18" t="s">
        <v>20</v>
      </c>
      <c r="F412" s="17">
        <f>Реактивн!AM9</f>
        <v>2.3E-2</v>
      </c>
    </row>
    <row r="413" spans="2:6" ht="20.100000000000001" customHeight="1">
      <c r="B413" s="122" t="s">
        <v>21</v>
      </c>
      <c r="C413" s="117" t="s">
        <v>22</v>
      </c>
      <c r="D413" s="17">
        <f>Активн!AM10</f>
        <v>5.2999999999999999E-2</v>
      </c>
      <c r="E413" s="18" t="s">
        <v>23</v>
      </c>
      <c r="F413" s="17">
        <f>Реактивн!AM10</f>
        <v>2.3E-2</v>
      </c>
    </row>
    <row r="414" spans="2:6" ht="20.100000000000001" customHeight="1">
      <c r="B414" s="122" t="s">
        <v>24</v>
      </c>
      <c r="C414" s="117" t="s">
        <v>25</v>
      </c>
      <c r="D414" s="17">
        <f>Активн!AM11</f>
        <v>5.5E-2</v>
      </c>
      <c r="E414" s="18" t="s">
        <v>26</v>
      </c>
      <c r="F414" s="17">
        <f>Реактивн!AM11</f>
        <v>2.3E-2</v>
      </c>
    </row>
    <row r="415" spans="2:6" ht="20.100000000000001" customHeight="1">
      <c r="B415" s="122" t="s">
        <v>27</v>
      </c>
      <c r="C415" s="117" t="s">
        <v>28</v>
      </c>
      <c r="D415" s="17">
        <f>Активн!AM12</f>
        <v>5.6000000000000001E-2</v>
      </c>
      <c r="E415" s="18" t="s">
        <v>29</v>
      </c>
      <c r="F415" s="17">
        <f>Реактивн!AM12</f>
        <v>2.5000000000000001E-2</v>
      </c>
    </row>
    <row r="416" spans="2:6" ht="20.100000000000001" customHeight="1">
      <c r="B416" s="122" t="s">
        <v>30</v>
      </c>
      <c r="C416" s="117" t="s">
        <v>31</v>
      </c>
      <c r="D416" s="17">
        <f>Активн!AM13</f>
        <v>5.5E-2</v>
      </c>
      <c r="E416" s="18" t="s">
        <v>32</v>
      </c>
      <c r="F416" s="17">
        <f>Реактивн!AM13</f>
        <v>2.5999999999999999E-2</v>
      </c>
    </row>
    <row r="417" spans="2:6" ht="20.100000000000001" customHeight="1">
      <c r="B417" s="122" t="s">
        <v>33</v>
      </c>
      <c r="C417" s="117" t="s">
        <v>34</v>
      </c>
      <c r="D417" s="17">
        <f>Активн!AM14</f>
        <v>5.5E-2</v>
      </c>
      <c r="E417" s="18" t="s">
        <v>35</v>
      </c>
      <c r="F417" s="17">
        <f>Реактивн!AM14</f>
        <v>2.5000000000000001E-2</v>
      </c>
    </row>
    <row r="418" spans="2:6" ht="20.100000000000001" customHeight="1">
      <c r="B418" s="122" t="s">
        <v>36</v>
      </c>
      <c r="C418" s="117" t="s">
        <v>37</v>
      </c>
      <c r="D418" s="17">
        <f>Активн!AM15</f>
        <v>5.6000000000000001E-2</v>
      </c>
      <c r="E418" s="18" t="s">
        <v>38</v>
      </c>
      <c r="F418" s="17">
        <f>Реактивн!AM15</f>
        <v>2.5999999999999999E-2</v>
      </c>
    </row>
    <row r="419" spans="2:6" ht="20.100000000000001" customHeight="1">
      <c r="B419" s="122" t="s">
        <v>39</v>
      </c>
      <c r="C419" s="117" t="s">
        <v>40</v>
      </c>
      <c r="D419" s="17">
        <f>Активн!AM16</f>
        <v>5.5E-2</v>
      </c>
      <c r="E419" s="18" t="s">
        <v>41</v>
      </c>
      <c r="F419" s="17">
        <f>Реактивн!AM16</f>
        <v>2.5000000000000001E-2</v>
      </c>
    </row>
    <row r="420" spans="2:6" ht="20.100000000000001" customHeight="1">
      <c r="B420" s="122" t="s">
        <v>42</v>
      </c>
      <c r="C420" s="117" t="s">
        <v>43</v>
      </c>
      <c r="D420" s="17">
        <f>Активн!AM17</f>
        <v>5.3999999999999999E-2</v>
      </c>
      <c r="E420" s="18" t="s">
        <v>44</v>
      </c>
      <c r="F420" s="17">
        <f>Реактивн!AM17</f>
        <v>2.5000000000000001E-2</v>
      </c>
    </row>
    <row r="421" spans="2:6" ht="20.100000000000001" customHeight="1">
      <c r="B421" s="122" t="s">
        <v>45</v>
      </c>
      <c r="C421" s="117" t="s">
        <v>46</v>
      </c>
      <c r="D421" s="17">
        <f>Активн!AM18</f>
        <v>5.7000000000000002E-2</v>
      </c>
      <c r="E421" s="18" t="s">
        <v>47</v>
      </c>
      <c r="F421" s="17">
        <f>Реактивн!AM18</f>
        <v>2.5000000000000001E-2</v>
      </c>
    </row>
    <row r="422" spans="2:6" ht="20.100000000000001" customHeight="1">
      <c r="B422" s="122" t="s">
        <v>48</v>
      </c>
      <c r="C422" s="117" t="s">
        <v>49</v>
      </c>
      <c r="D422" s="17">
        <f>Активн!AM19</f>
        <v>0.06</v>
      </c>
      <c r="E422" s="18" t="s">
        <v>50</v>
      </c>
      <c r="F422" s="17">
        <f>Реактивн!AM19</f>
        <v>2.5000000000000001E-2</v>
      </c>
    </row>
    <row r="423" spans="2:6" ht="20.100000000000001" customHeight="1">
      <c r="B423" s="122" t="s">
        <v>51</v>
      </c>
      <c r="C423" s="117" t="s">
        <v>52</v>
      </c>
      <c r="D423" s="17">
        <f>Активн!AM20</f>
        <v>6.5000000000000002E-2</v>
      </c>
      <c r="E423" s="18" t="s">
        <v>53</v>
      </c>
      <c r="F423" s="17">
        <f>Реактивн!AM20</f>
        <v>2.5999999999999999E-2</v>
      </c>
    </row>
    <row r="424" spans="2:6" ht="20.100000000000001" customHeight="1">
      <c r="B424" s="122" t="s">
        <v>54</v>
      </c>
      <c r="C424" s="117" t="s">
        <v>55</v>
      </c>
      <c r="D424" s="17">
        <f>Активн!AM21</f>
        <v>6.8000000000000005E-2</v>
      </c>
      <c r="E424" s="18" t="s">
        <v>56</v>
      </c>
      <c r="F424" s="17">
        <f>Реактивн!AM21</f>
        <v>2.5999999999999999E-2</v>
      </c>
    </row>
    <row r="425" spans="2:6" ht="20.100000000000001" customHeight="1">
      <c r="B425" s="122" t="s">
        <v>57</v>
      </c>
      <c r="C425" s="117" t="s">
        <v>58</v>
      </c>
      <c r="D425" s="17">
        <f>Активн!AM22</f>
        <v>7.1999999999999995E-2</v>
      </c>
      <c r="E425" s="18" t="s">
        <v>59</v>
      </c>
      <c r="F425" s="17">
        <f>Реактивн!AM22</f>
        <v>2.7E-2</v>
      </c>
    </row>
    <row r="426" spans="2:6" ht="20.100000000000001" customHeight="1">
      <c r="B426" s="122" t="s">
        <v>60</v>
      </c>
      <c r="C426" s="117" t="s">
        <v>61</v>
      </c>
      <c r="D426" s="17">
        <f>Активн!AM23</f>
        <v>7.1999999999999995E-2</v>
      </c>
      <c r="E426" s="18" t="s">
        <v>62</v>
      </c>
      <c r="F426" s="17">
        <f>Реактивн!AM23</f>
        <v>2.7E-2</v>
      </c>
    </row>
    <row r="427" spans="2:6" ht="20.100000000000001" customHeight="1">
      <c r="B427" s="122" t="s">
        <v>63</v>
      </c>
      <c r="C427" s="117" t="s">
        <v>64</v>
      </c>
      <c r="D427" s="17">
        <f>Активн!AM24</f>
        <v>7.1999999999999995E-2</v>
      </c>
      <c r="E427" s="18" t="s">
        <v>65</v>
      </c>
      <c r="F427" s="17">
        <f>Реактивн!AM24</f>
        <v>2.7E-2</v>
      </c>
    </row>
    <row r="428" spans="2:6" ht="20.100000000000001" customHeight="1">
      <c r="B428" s="122" t="s">
        <v>66</v>
      </c>
      <c r="C428" s="117" t="s">
        <v>67</v>
      </c>
      <c r="D428" s="17">
        <f>Активн!AM25</f>
        <v>6.5000000000000002E-2</v>
      </c>
      <c r="E428" s="18" t="s">
        <v>68</v>
      </c>
      <c r="F428" s="17">
        <f>Реактивн!AM25</f>
        <v>2.4E-2</v>
      </c>
    </row>
    <row r="429" spans="2:6" ht="20.100000000000001" customHeight="1">
      <c r="B429" s="122" t="s">
        <v>69</v>
      </c>
      <c r="C429" s="117" t="s">
        <v>70</v>
      </c>
      <c r="D429" s="17">
        <f>Активн!AM26</f>
        <v>6.3E-2</v>
      </c>
      <c r="E429" s="18" t="s">
        <v>71</v>
      </c>
      <c r="F429" s="17">
        <f>Реактивн!AM26</f>
        <v>2.4E-2</v>
      </c>
    </row>
    <row r="430" spans="2:6" ht="20.100000000000001" customHeight="1" thickBot="1">
      <c r="B430" s="123" t="s">
        <v>72</v>
      </c>
      <c r="C430" s="118" t="s">
        <v>73</v>
      </c>
      <c r="D430" s="19">
        <f>Активн!AM27</f>
        <v>5.8000000000000003E-2</v>
      </c>
      <c r="E430" s="20" t="s">
        <v>74</v>
      </c>
      <c r="F430" s="19">
        <f>Реактивн!AM27</f>
        <v>2.4E-2</v>
      </c>
    </row>
    <row r="431" spans="2:6" ht="39.950000000000003" customHeight="1" thickBot="1">
      <c r="B431" s="124" t="s">
        <v>75</v>
      </c>
      <c r="C431" s="1" t="s">
        <v>78</v>
      </c>
      <c r="D431" s="125">
        <f>SUM(D407:D430)</f>
        <v>1.3820000000000003</v>
      </c>
      <c r="E431" s="1" t="s">
        <v>79</v>
      </c>
      <c r="F431" s="126">
        <f>SUM(F407:F430)</f>
        <v>0.58800000000000019</v>
      </c>
    </row>
    <row r="432" spans="2:6">
      <c r="B432" s="131"/>
      <c r="C432" s="2"/>
      <c r="D432" s="132"/>
      <c r="E432" s="2"/>
      <c r="F432" s="132"/>
    </row>
  </sheetData>
  <mergeCells count="81"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  <mergeCell ref="A235:G235"/>
    <mergeCell ref="D238:F238"/>
    <mergeCell ref="B240:B241"/>
    <mergeCell ref="C240:F240"/>
    <mergeCell ref="C241:D241"/>
    <mergeCell ref="E241:F241"/>
  </mergeCells>
  <pageMargins left="0.98425196850393704" right="0.39370078740157483" top="0.19685039370078741" bottom="0.19685039370078741" header="0.31496062992125984" footer="0.31496062992125984"/>
  <pageSetup paperSize="9" firstPageNumber="60" orientation="portrait" useFirstPageNumber="1" horizontalDpi="180" verticalDpi="180" r:id="rId1"/>
  <headerFooter>
    <oddFooter>&amp;LИсп. Власова Н.А.&amp;R&amp;P</oddFooter>
  </headerFooter>
  <rowBreaks count="12" manualBreakCount="12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448</v>
      </c>
      <c r="E4" s="24"/>
      <c r="F4" s="24"/>
    </row>
    <row r="5" spans="1:7" ht="55.5" customHeight="1" thickBot="1">
      <c r="A5" s="179" t="s">
        <v>577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D44+D77+D110+D143+D176+D209+D242+D275+D308+D341</f>
        <v>12.315</v>
      </c>
      <c r="E8" s="16" t="s">
        <v>5</v>
      </c>
      <c r="F8" s="28">
        <f t="shared" ref="F8:F31" si="1">F44+F77+F110+F143+F176+F209+F242+F275+F308+F341</f>
        <v>4.3330000000000002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11.715</v>
      </c>
      <c r="E9" s="18" t="s">
        <v>8</v>
      </c>
      <c r="F9" s="17">
        <f t="shared" si="1"/>
        <v>4.2590000000000003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11.252000000000001</v>
      </c>
      <c r="E10" s="18" t="s">
        <v>11</v>
      </c>
      <c r="F10" s="17">
        <f t="shared" si="1"/>
        <v>4.2949999999999999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11.027000000000001</v>
      </c>
      <c r="E11" s="18" t="s">
        <v>14</v>
      </c>
      <c r="F11" s="17">
        <f t="shared" si="1"/>
        <v>4.2649999999999997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10.951000000000002</v>
      </c>
      <c r="E12" s="18" t="s">
        <v>17</v>
      </c>
      <c r="F12" s="17">
        <f t="shared" si="1"/>
        <v>4.1860000000000008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11.568000000000001</v>
      </c>
      <c r="E13" s="18" t="s">
        <v>20</v>
      </c>
      <c r="F13" s="17">
        <f t="shared" si="1"/>
        <v>4.2280000000000006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13.180999999999999</v>
      </c>
      <c r="E14" s="18" t="s">
        <v>23</v>
      </c>
      <c r="F14" s="17">
        <f t="shared" si="1"/>
        <v>4.3469999999999995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14.927000000000001</v>
      </c>
      <c r="E15" s="18" t="s">
        <v>26</v>
      </c>
      <c r="F15" s="17">
        <f t="shared" si="1"/>
        <v>4.7160000000000002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16.051000000000002</v>
      </c>
      <c r="E16" s="18" t="s">
        <v>29</v>
      </c>
      <c r="F16" s="17">
        <f t="shared" si="1"/>
        <v>4.6620000000000008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17.215999999999998</v>
      </c>
      <c r="E17" s="18" t="s">
        <v>32</v>
      </c>
      <c r="F17" s="17">
        <f t="shared" si="1"/>
        <v>4.8560000000000008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17.782999999999998</v>
      </c>
      <c r="E18" s="18" t="s">
        <v>35</v>
      </c>
      <c r="F18" s="17">
        <f t="shared" si="1"/>
        <v>4.9640000000000004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17.761999999999997</v>
      </c>
      <c r="E19" s="18" t="s">
        <v>38</v>
      </c>
      <c r="F19" s="17">
        <f t="shared" si="1"/>
        <v>5.0129999999999999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17.781000000000002</v>
      </c>
      <c r="E20" s="18" t="s">
        <v>41</v>
      </c>
      <c r="F20" s="17">
        <f t="shared" si="1"/>
        <v>5.0410000000000004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17.827000000000002</v>
      </c>
      <c r="E21" s="18" t="s">
        <v>44</v>
      </c>
      <c r="F21" s="17">
        <f t="shared" si="1"/>
        <v>5.0910000000000002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17.812999999999999</v>
      </c>
      <c r="E22" s="18" t="s">
        <v>47</v>
      </c>
      <c r="F22" s="17">
        <f t="shared" si="1"/>
        <v>4.992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18.053000000000001</v>
      </c>
      <c r="E23" s="18" t="s">
        <v>50</v>
      </c>
      <c r="F23" s="17">
        <f t="shared" si="1"/>
        <v>4.9260000000000002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19.159000000000002</v>
      </c>
      <c r="E24" s="18" t="s">
        <v>53</v>
      </c>
      <c r="F24" s="17">
        <f t="shared" si="1"/>
        <v>4.9340000000000002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19.582999999999995</v>
      </c>
      <c r="E25" s="18" t="s">
        <v>56</v>
      </c>
      <c r="F25" s="17">
        <f t="shared" si="1"/>
        <v>4.9800000000000004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19.465</v>
      </c>
      <c r="E26" s="18" t="s">
        <v>59</v>
      </c>
      <c r="F26" s="17">
        <f t="shared" si="1"/>
        <v>4.955000000000001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19.216999999999999</v>
      </c>
      <c r="E27" s="18" t="s">
        <v>62</v>
      </c>
      <c r="F27" s="17">
        <f t="shared" si="1"/>
        <v>4.931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18.346</v>
      </c>
      <c r="E28" s="18" t="s">
        <v>65</v>
      </c>
      <c r="F28" s="17">
        <f t="shared" si="1"/>
        <v>4.8819999999999997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17.401</v>
      </c>
      <c r="E29" s="18" t="s">
        <v>68</v>
      </c>
      <c r="F29" s="17">
        <f t="shared" si="1"/>
        <v>4.8480000000000008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15.924999999999997</v>
      </c>
      <c r="E30" s="18" t="s">
        <v>71</v>
      </c>
      <c r="F30" s="17">
        <f t="shared" si="1"/>
        <v>4.867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14.081999999999997</v>
      </c>
      <c r="E31" s="20" t="s">
        <v>74</v>
      </c>
      <c r="F31" s="19">
        <f t="shared" si="1"/>
        <v>4.6760000000000002</v>
      </c>
    </row>
    <row r="32" spans="2:6" ht="30" customHeight="1" thickBot="1">
      <c r="B32" s="124" t="s">
        <v>75</v>
      </c>
      <c r="C32" s="1" t="s">
        <v>78</v>
      </c>
      <c r="D32" s="125">
        <f>SUM(D8:D31)</f>
        <v>380.39999999999992</v>
      </c>
      <c r="E32" s="1" t="s">
        <v>79</v>
      </c>
      <c r="F32" s="126">
        <f>SUM(F8:F31)</f>
        <v>113.24700000000001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449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Активн!DQ4</f>
        <v>3.18</v>
      </c>
      <c r="E44" s="16" t="s">
        <v>5</v>
      </c>
      <c r="F44" s="28">
        <f>Реактивн!DQ4</f>
        <v>0.83899999999999997</v>
      </c>
    </row>
    <row r="45" spans="1:7" ht="20.100000000000001" customHeight="1">
      <c r="B45" s="122" t="s">
        <v>6</v>
      </c>
      <c r="C45" s="117" t="s">
        <v>7</v>
      </c>
      <c r="D45" s="17">
        <f>Активн!DQ5</f>
        <v>2.9329999999999998</v>
      </c>
      <c r="E45" s="18" t="s">
        <v>8</v>
      </c>
      <c r="F45" s="17">
        <f>Реактивн!DQ5</f>
        <v>0.81899999999999995</v>
      </c>
    </row>
    <row r="46" spans="1:7" ht="20.100000000000001" customHeight="1">
      <c r="B46" s="122" t="s">
        <v>9</v>
      </c>
      <c r="C46" s="117" t="s">
        <v>10</v>
      </c>
      <c r="D46" s="17">
        <f>Активн!DQ6</f>
        <v>2.8319999999999999</v>
      </c>
      <c r="E46" s="18" t="s">
        <v>11</v>
      </c>
      <c r="F46" s="17">
        <f>Реактивн!DQ6</f>
        <v>0.82099999999999995</v>
      </c>
    </row>
    <row r="47" spans="1:7" ht="20.100000000000001" customHeight="1">
      <c r="B47" s="122" t="s">
        <v>12</v>
      </c>
      <c r="C47" s="117" t="s">
        <v>13</v>
      </c>
      <c r="D47" s="17">
        <f>Активн!DQ7</f>
        <v>2.7850000000000001</v>
      </c>
      <c r="E47" s="18" t="s">
        <v>14</v>
      </c>
      <c r="F47" s="17">
        <f>Реактивн!DQ7</f>
        <v>0.82099999999999995</v>
      </c>
    </row>
    <row r="48" spans="1:7" ht="20.100000000000001" customHeight="1">
      <c r="B48" s="122" t="s">
        <v>15</v>
      </c>
      <c r="C48" s="117" t="s">
        <v>16</v>
      </c>
      <c r="D48" s="17">
        <f>Активн!DQ8</f>
        <v>2.77</v>
      </c>
      <c r="E48" s="18" t="s">
        <v>17</v>
      </c>
      <c r="F48" s="17">
        <f>Реактивн!DQ8</f>
        <v>0.82</v>
      </c>
    </row>
    <row r="49" spans="2:6" ht="20.100000000000001" customHeight="1">
      <c r="B49" s="122" t="s">
        <v>18</v>
      </c>
      <c r="C49" s="117" t="s">
        <v>19</v>
      </c>
      <c r="D49" s="17">
        <f>Активн!DQ9</f>
        <v>2.903</v>
      </c>
      <c r="E49" s="18" t="s">
        <v>20</v>
      </c>
      <c r="F49" s="17">
        <f>Реактивн!DQ9</f>
        <v>0.83899999999999997</v>
      </c>
    </row>
    <row r="50" spans="2:6" ht="20.100000000000001" customHeight="1">
      <c r="B50" s="122" t="s">
        <v>21</v>
      </c>
      <c r="C50" s="117" t="s">
        <v>22</v>
      </c>
      <c r="D50" s="17">
        <f>Активн!DQ10</f>
        <v>3.3220000000000001</v>
      </c>
      <c r="E50" s="18" t="s">
        <v>23</v>
      </c>
      <c r="F50" s="17">
        <f>Реактивн!DQ10</f>
        <v>0.873</v>
      </c>
    </row>
    <row r="51" spans="2:6" ht="20.100000000000001" customHeight="1">
      <c r="B51" s="122" t="s">
        <v>24</v>
      </c>
      <c r="C51" s="117" t="s">
        <v>25</v>
      </c>
      <c r="D51" s="17">
        <f>Активн!DQ11</f>
        <v>3.8250000000000002</v>
      </c>
      <c r="E51" s="18" t="s">
        <v>26</v>
      </c>
      <c r="F51" s="17">
        <f>Реактивн!DQ11</f>
        <v>1.046</v>
      </c>
    </row>
    <row r="52" spans="2:6" ht="20.100000000000001" customHeight="1">
      <c r="B52" s="122" t="s">
        <v>27</v>
      </c>
      <c r="C52" s="117" t="s">
        <v>28</v>
      </c>
      <c r="D52" s="17">
        <f>Активн!DQ12</f>
        <v>4.1440000000000001</v>
      </c>
      <c r="E52" s="18" t="s">
        <v>29</v>
      </c>
      <c r="F52" s="17">
        <f>Реактивн!DQ12</f>
        <v>1.0899999999999999</v>
      </c>
    </row>
    <row r="53" spans="2:6" ht="20.100000000000001" customHeight="1">
      <c r="B53" s="122" t="s">
        <v>30</v>
      </c>
      <c r="C53" s="117" t="s">
        <v>31</v>
      </c>
      <c r="D53" s="17">
        <f>Активн!DQ13</f>
        <v>4.5419999999999998</v>
      </c>
      <c r="E53" s="18" t="s">
        <v>32</v>
      </c>
      <c r="F53" s="17">
        <f>Реактивн!DQ13</f>
        <v>1.1409999999999998</v>
      </c>
    </row>
    <row r="54" spans="2:6" ht="20.100000000000001" customHeight="1">
      <c r="B54" s="122" t="s">
        <v>33</v>
      </c>
      <c r="C54" s="117" t="s">
        <v>34</v>
      </c>
      <c r="D54" s="17">
        <f>Активн!DQ14</f>
        <v>4.7119999999999997</v>
      </c>
      <c r="E54" s="18" t="s">
        <v>35</v>
      </c>
      <c r="F54" s="17">
        <f>Реактивн!DQ14</f>
        <v>1.194</v>
      </c>
    </row>
    <row r="55" spans="2:6" ht="20.100000000000001" customHeight="1">
      <c r="B55" s="122" t="s">
        <v>36</v>
      </c>
      <c r="C55" s="117" t="s">
        <v>37</v>
      </c>
      <c r="D55" s="17">
        <f>Активн!DQ15</f>
        <v>4.6609999999999996</v>
      </c>
      <c r="E55" s="18" t="s">
        <v>38</v>
      </c>
      <c r="F55" s="17">
        <f>Реактивн!DQ15</f>
        <v>1.155</v>
      </c>
    </row>
    <row r="56" spans="2:6" ht="20.100000000000001" customHeight="1">
      <c r="B56" s="122" t="s">
        <v>39</v>
      </c>
      <c r="C56" s="117" t="s">
        <v>40</v>
      </c>
      <c r="D56" s="17">
        <f>Активн!DQ16</f>
        <v>4.6269999999999998</v>
      </c>
      <c r="E56" s="18" t="s">
        <v>41</v>
      </c>
      <c r="F56" s="17">
        <f>Реактивн!DQ16</f>
        <v>1.109</v>
      </c>
    </row>
    <row r="57" spans="2:6" ht="20.100000000000001" customHeight="1">
      <c r="B57" s="122" t="s">
        <v>42</v>
      </c>
      <c r="C57" s="117" t="s">
        <v>43</v>
      </c>
      <c r="D57" s="17">
        <f>Активн!DQ17</f>
        <v>4.6470000000000002</v>
      </c>
      <c r="E57" s="18" t="s">
        <v>44</v>
      </c>
      <c r="F57" s="17">
        <f>Реактивн!DQ17</f>
        <v>1.173</v>
      </c>
    </row>
    <row r="58" spans="2:6" ht="20.100000000000001" customHeight="1">
      <c r="B58" s="122" t="s">
        <v>45</v>
      </c>
      <c r="C58" s="117" t="s">
        <v>46</v>
      </c>
      <c r="D58" s="17">
        <f>Активн!DQ18</f>
        <v>4.7359999999999998</v>
      </c>
      <c r="E58" s="18" t="s">
        <v>47</v>
      </c>
      <c r="F58" s="17">
        <f>Реактивн!DQ18</f>
        <v>1.159</v>
      </c>
    </row>
    <row r="59" spans="2:6" ht="20.100000000000001" customHeight="1">
      <c r="B59" s="122" t="s">
        <v>48</v>
      </c>
      <c r="C59" s="117" t="s">
        <v>49</v>
      </c>
      <c r="D59" s="17">
        <f>Активн!DQ19</f>
        <v>4.782</v>
      </c>
      <c r="E59" s="18" t="s">
        <v>50</v>
      </c>
      <c r="F59" s="17">
        <f>Реактивн!DQ19</f>
        <v>1.1160000000000001</v>
      </c>
    </row>
    <row r="60" spans="2:6" ht="20.100000000000001" customHeight="1">
      <c r="B60" s="122" t="s">
        <v>51</v>
      </c>
      <c r="C60" s="117" t="s">
        <v>52</v>
      </c>
      <c r="D60" s="17">
        <f>Активн!DQ20</f>
        <v>5.0030000000000001</v>
      </c>
      <c r="E60" s="18" t="s">
        <v>53</v>
      </c>
      <c r="F60" s="17">
        <f>Реактивн!DQ20</f>
        <v>1.0939999999999999</v>
      </c>
    </row>
    <row r="61" spans="2:6" ht="20.100000000000001" customHeight="1">
      <c r="B61" s="122" t="s">
        <v>54</v>
      </c>
      <c r="C61" s="117" t="s">
        <v>55</v>
      </c>
      <c r="D61" s="17">
        <f>Активн!DQ21</f>
        <v>5.0960000000000001</v>
      </c>
      <c r="E61" s="18" t="s">
        <v>56</v>
      </c>
      <c r="F61" s="17">
        <f>Реактивн!DQ21</f>
        <v>1.0649999999999999</v>
      </c>
    </row>
    <row r="62" spans="2:6" ht="20.100000000000001" customHeight="1">
      <c r="B62" s="122" t="s">
        <v>57</v>
      </c>
      <c r="C62" s="117" t="s">
        <v>58</v>
      </c>
      <c r="D62" s="17">
        <f>Активн!DQ22</f>
        <v>5.0640000000000001</v>
      </c>
      <c r="E62" s="18" t="s">
        <v>59</v>
      </c>
      <c r="F62" s="17">
        <f>Реактивн!DQ22</f>
        <v>1.0529999999999999</v>
      </c>
    </row>
    <row r="63" spans="2:6" ht="20.100000000000001" customHeight="1">
      <c r="B63" s="122" t="s">
        <v>60</v>
      </c>
      <c r="C63" s="117" t="s">
        <v>61</v>
      </c>
      <c r="D63" s="17">
        <f>Активн!DQ23</f>
        <v>5.093</v>
      </c>
      <c r="E63" s="18" t="s">
        <v>62</v>
      </c>
      <c r="F63" s="17">
        <f>Реактивн!DQ23</f>
        <v>1.052</v>
      </c>
    </row>
    <row r="64" spans="2:6" ht="20.100000000000001" customHeight="1">
      <c r="B64" s="122" t="s">
        <v>63</v>
      </c>
      <c r="C64" s="117" t="s">
        <v>64</v>
      </c>
      <c r="D64" s="17">
        <f>Активн!DQ24</f>
        <v>4.8760000000000003</v>
      </c>
      <c r="E64" s="18" t="s">
        <v>65</v>
      </c>
      <c r="F64" s="17">
        <f>Реактивн!DQ24</f>
        <v>1.004</v>
      </c>
    </row>
    <row r="65" spans="1:7" ht="20.100000000000001" customHeight="1">
      <c r="B65" s="122" t="s">
        <v>66</v>
      </c>
      <c r="C65" s="117" t="s">
        <v>67</v>
      </c>
      <c r="D65" s="17">
        <f>Активн!DQ25</f>
        <v>4.5910000000000002</v>
      </c>
      <c r="E65" s="18" t="s">
        <v>68</v>
      </c>
      <c r="F65" s="17">
        <f>Реактивн!DQ25</f>
        <v>0.96599999999999997</v>
      </c>
    </row>
    <row r="66" spans="1:7" ht="20.100000000000001" customHeight="1">
      <c r="B66" s="122" t="s">
        <v>69</v>
      </c>
      <c r="C66" s="117" t="s">
        <v>70</v>
      </c>
      <c r="D66" s="17">
        <f>Активн!DQ26</f>
        <v>4.1589999999999998</v>
      </c>
      <c r="E66" s="18" t="s">
        <v>71</v>
      </c>
      <c r="F66" s="17">
        <f>Реактивн!DQ26</f>
        <v>0.93900000000000006</v>
      </c>
    </row>
    <row r="67" spans="1:7" ht="20.100000000000001" customHeight="1" thickBot="1">
      <c r="B67" s="123" t="s">
        <v>72</v>
      </c>
      <c r="C67" s="118" t="s">
        <v>73</v>
      </c>
      <c r="D67" s="19">
        <f>Активн!DQ27</f>
        <v>3.6859999999999999</v>
      </c>
      <c r="E67" s="20" t="s">
        <v>74</v>
      </c>
      <c r="F67" s="19">
        <f>Реактивн!DQ27</f>
        <v>0.90500000000000003</v>
      </c>
    </row>
    <row r="68" spans="1:7" ht="39.950000000000003" customHeight="1" thickBot="1">
      <c r="B68" s="124" t="s">
        <v>75</v>
      </c>
      <c r="C68" s="1" t="s">
        <v>78</v>
      </c>
      <c r="D68" s="125">
        <f>SUM(D44:D67)</f>
        <v>98.968999999999994</v>
      </c>
      <c r="E68" s="1" t="s">
        <v>79</v>
      </c>
      <c r="F68" s="126">
        <f>SUM(F44:F67)</f>
        <v>24.093000000000007</v>
      </c>
    </row>
    <row r="69" spans="1:7" ht="39.950000000000003" customHeight="1">
      <c r="B69" s="131"/>
      <c r="C69" s="2"/>
      <c r="D69" s="132"/>
      <c r="E69" s="2"/>
      <c r="F69" s="132"/>
    </row>
    <row r="70" spans="1:7" ht="15.75">
      <c r="A70" s="178" t="s">
        <v>80</v>
      </c>
      <c r="B70" s="178"/>
      <c r="C70" s="178"/>
      <c r="D70" s="178"/>
      <c r="E70" s="178"/>
      <c r="F70" s="178"/>
      <c r="G70" s="178"/>
    </row>
    <row r="71" spans="1:7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7" ht="15.75">
      <c r="B72" s="21"/>
      <c r="C72" s="21"/>
      <c r="D72" s="66"/>
      <c r="E72" s="67"/>
      <c r="F72" s="21"/>
    </row>
    <row r="73" spans="1:7" ht="15.75" customHeight="1">
      <c r="B73" s="21"/>
      <c r="C73" s="22" t="s">
        <v>1</v>
      </c>
      <c r="D73" s="180" t="s">
        <v>450</v>
      </c>
      <c r="E73" s="180"/>
      <c r="F73" s="180"/>
    </row>
    <row r="74" spans="1:7" ht="16.5" thickBot="1">
      <c r="B74" s="21"/>
      <c r="C74" s="129"/>
      <c r="D74" s="161"/>
      <c r="E74" s="161"/>
      <c r="F74" s="161"/>
    </row>
    <row r="75" spans="1:7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7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7" ht="20.100000000000001" customHeight="1">
      <c r="B77" s="121" t="s">
        <v>3</v>
      </c>
      <c r="C77" s="116" t="s">
        <v>4</v>
      </c>
      <c r="D77" s="28">
        <f>Активн!DY4</f>
        <v>0.77700000000000002</v>
      </c>
      <c r="E77" s="16" t="s">
        <v>5</v>
      </c>
      <c r="F77" s="28">
        <f>Реактивн!DY4</f>
        <v>0.20300000000000001</v>
      </c>
    </row>
    <row r="78" spans="1:7" ht="20.100000000000001" customHeight="1">
      <c r="B78" s="122" t="s">
        <v>6</v>
      </c>
      <c r="C78" s="117" t="s">
        <v>7</v>
      </c>
      <c r="D78" s="17">
        <f>Активн!DY5</f>
        <v>0.69899999999999995</v>
      </c>
      <c r="E78" s="18" t="s">
        <v>8</v>
      </c>
      <c r="F78" s="17">
        <f>Реактивн!DY5</f>
        <v>0.19700000000000001</v>
      </c>
    </row>
    <row r="79" spans="1:7" ht="20.100000000000001" customHeight="1">
      <c r="B79" s="122" t="s">
        <v>9</v>
      </c>
      <c r="C79" s="117" t="s">
        <v>10</v>
      </c>
      <c r="D79" s="17">
        <f>Активн!DY6</f>
        <v>0.66800000000000004</v>
      </c>
      <c r="E79" s="18" t="s">
        <v>11</v>
      </c>
      <c r="F79" s="17">
        <f>Реактивн!DY6</f>
        <v>0.19400000000000001</v>
      </c>
    </row>
    <row r="80" spans="1:7" ht="20.100000000000001" customHeight="1">
      <c r="B80" s="122" t="s">
        <v>12</v>
      </c>
      <c r="C80" s="117" t="s">
        <v>13</v>
      </c>
      <c r="D80" s="17">
        <f>Активн!DY7</f>
        <v>0.65600000000000003</v>
      </c>
      <c r="E80" s="18" t="s">
        <v>14</v>
      </c>
      <c r="F80" s="17">
        <f>Реактивн!DY7</f>
        <v>0.193</v>
      </c>
    </row>
    <row r="81" spans="2:6" ht="20.100000000000001" customHeight="1">
      <c r="B81" s="122" t="s">
        <v>15</v>
      </c>
      <c r="C81" s="117" t="s">
        <v>16</v>
      </c>
      <c r="D81" s="17">
        <f>Активн!DY8</f>
        <v>0.65700000000000003</v>
      </c>
      <c r="E81" s="18" t="s">
        <v>17</v>
      </c>
      <c r="F81" s="17">
        <f>Реактивн!DY8</f>
        <v>0.192</v>
      </c>
    </row>
    <row r="82" spans="2:6" ht="20.100000000000001" customHeight="1">
      <c r="B82" s="122" t="s">
        <v>18</v>
      </c>
      <c r="C82" s="117" t="s">
        <v>19</v>
      </c>
      <c r="D82" s="17">
        <f>Активн!DY9</f>
        <v>0.71299999999999997</v>
      </c>
      <c r="E82" s="18" t="s">
        <v>20</v>
      </c>
      <c r="F82" s="17">
        <f>Реактивн!DY9</f>
        <v>0.19600000000000001</v>
      </c>
    </row>
    <row r="83" spans="2:6" ht="20.100000000000001" customHeight="1">
      <c r="B83" s="122" t="s">
        <v>21</v>
      </c>
      <c r="C83" s="117" t="s">
        <v>22</v>
      </c>
      <c r="D83" s="17">
        <f>Активн!DY10</f>
        <v>0.83</v>
      </c>
      <c r="E83" s="18" t="s">
        <v>23</v>
      </c>
      <c r="F83" s="17">
        <f>Реактивн!DY10</f>
        <v>0.19800000000000001</v>
      </c>
    </row>
    <row r="84" spans="2:6" ht="20.100000000000001" customHeight="1">
      <c r="B84" s="122" t="s">
        <v>24</v>
      </c>
      <c r="C84" s="117" t="s">
        <v>25</v>
      </c>
      <c r="D84" s="17">
        <f>Активн!DY11</f>
        <v>0.92500000000000004</v>
      </c>
      <c r="E84" s="18" t="s">
        <v>26</v>
      </c>
      <c r="F84" s="17">
        <f>Реактивн!DY11</f>
        <v>0.214</v>
      </c>
    </row>
    <row r="85" spans="2:6" ht="20.100000000000001" customHeight="1">
      <c r="B85" s="122" t="s">
        <v>27</v>
      </c>
      <c r="C85" s="117" t="s">
        <v>28</v>
      </c>
      <c r="D85" s="17">
        <f>Активн!DY12</f>
        <v>1.01</v>
      </c>
      <c r="E85" s="18" t="s">
        <v>29</v>
      </c>
      <c r="F85" s="17">
        <f>Реактивн!DY12</f>
        <v>0.221</v>
      </c>
    </row>
    <row r="86" spans="2:6" ht="20.100000000000001" customHeight="1">
      <c r="B86" s="122" t="s">
        <v>30</v>
      </c>
      <c r="C86" s="117" t="s">
        <v>31</v>
      </c>
      <c r="D86" s="17">
        <f>Активн!DY13</f>
        <v>1.01</v>
      </c>
      <c r="E86" s="18" t="s">
        <v>32</v>
      </c>
      <c r="F86" s="17">
        <f>Реактивн!DY13</f>
        <v>0.22800000000000001</v>
      </c>
    </row>
    <row r="87" spans="2:6" ht="20.100000000000001" customHeight="1">
      <c r="B87" s="122" t="s">
        <v>33</v>
      </c>
      <c r="C87" s="117" t="s">
        <v>34</v>
      </c>
      <c r="D87" s="17">
        <f>Активн!DY14</f>
        <v>1.0429999999999999</v>
      </c>
      <c r="E87" s="18" t="s">
        <v>35</v>
      </c>
      <c r="F87" s="17">
        <f>Реактивн!DY14</f>
        <v>0.22800000000000001</v>
      </c>
    </row>
    <row r="88" spans="2:6" ht="20.100000000000001" customHeight="1">
      <c r="B88" s="122" t="s">
        <v>36</v>
      </c>
      <c r="C88" s="117" t="s">
        <v>37</v>
      </c>
      <c r="D88" s="17">
        <f>Активн!DY15</f>
        <v>1.052</v>
      </c>
      <c r="E88" s="18" t="s">
        <v>38</v>
      </c>
      <c r="F88" s="17">
        <f>Реактивн!DY15</f>
        <v>0.23200000000000001</v>
      </c>
    </row>
    <row r="89" spans="2:6" ht="20.100000000000001" customHeight="1">
      <c r="B89" s="122" t="s">
        <v>39</v>
      </c>
      <c r="C89" s="117" t="s">
        <v>40</v>
      </c>
      <c r="D89" s="17">
        <f>Активн!DY16</f>
        <v>1.07</v>
      </c>
      <c r="E89" s="18" t="s">
        <v>41</v>
      </c>
      <c r="F89" s="17">
        <f>Реактивн!DY16</f>
        <v>0.24199999999999999</v>
      </c>
    </row>
    <row r="90" spans="2:6" ht="20.100000000000001" customHeight="1">
      <c r="B90" s="122" t="s">
        <v>42</v>
      </c>
      <c r="C90" s="117" t="s">
        <v>43</v>
      </c>
      <c r="D90" s="17">
        <f>Активн!DY17</f>
        <v>1.0620000000000001</v>
      </c>
      <c r="E90" s="18" t="s">
        <v>44</v>
      </c>
      <c r="F90" s="17">
        <f>Реактивн!DY17</f>
        <v>0.23899999999999999</v>
      </c>
    </row>
    <row r="91" spans="2:6" ht="20.100000000000001" customHeight="1">
      <c r="B91" s="122" t="s">
        <v>45</v>
      </c>
      <c r="C91" s="117" t="s">
        <v>46</v>
      </c>
      <c r="D91" s="17">
        <f>Активн!DY18</f>
        <v>1.0760000000000001</v>
      </c>
      <c r="E91" s="18" t="s">
        <v>47</v>
      </c>
      <c r="F91" s="17">
        <f>Реактивн!DY18</f>
        <v>0.23700000000000002</v>
      </c>
    </row>
    <row r="92" spans="2:6" ht="20.100000000000001" customHeight="1">
      <c r="B92" s="122" t="s">
        <v>48</v>
      </c>
      <c r="C92" s="117" t="s">
        <v>49</v>
      </c>
      <c r="D92" s="17">
        <f>Активн!DY19</f>
        <v>1.111</v>
      </c>
      <c r="E92" s="18" t="s">
        <v>50</v>
      </c>
      <c r="F92" s="17">
        <f>Реактивн!DY19</f>
        <v>0.24</v>
      </c>
    </row>
    <row r="93" spans="2:6" ht="20.100000000000001" customHeight="1">
      <c r="B93" s="122" t="s">
        <v>51</v>
      </c>
      <c r="C93" s="117" t="s">
        <v>52</v>
      </c>
      <c r="D93" s="17">
        <f>Активн!DY20</f>
        <v>1.2110000000000001</v>
      </c>
      <c r="E93" s="18" t="s">
        <v>53</v>
      </c>
      <c r="F93" s="17">
        <f>Реактивн!DY20</f>
        <v>0.24299999999999999</v>
      </c>
    </row>
    <row r="94" spans="2:6" ht="20.100000000000001" customHeight="1">
      <c r="B94" s="122" t="s">
        <v>54</v>
      </c>
      <c r="C94" s="117" t="s">
        <v>55</v>
      </c>
      <c r="D94" s="17">
        <f>Активн!DY21</f>
        <v>1.2829999999999999</v>
      </c>
      <c r="E94" s="18" t="s">
        <v>56</v>
      </c>
      <c r="F94" s="17">
        <f>Реактивн!DY21</f>
        <v>0.249</v>
      </c>
    </row>
    <row r="95" spans="2:6" ht="20.100000000000001" customHeight="1">
      <c r="B95" s="122" t="s">
        <v>57</v>
      </c>
      <c r="C95" s="117" t="s">
        <v>58</v>
      </c>
      <c r="D95" s="17">
        <f>Активн!DY22</f>
        <v>1.3169999999999999</v>
      </c>
      <c r="E95" s="18" t="s">
        <v>59</v>
      </c>
      <c r="F95" s="17">
        <f>Реактивн!DY22</f>
        <v>0.245</v>
      </c>
    </row>
    <row r="96" spans="2:6" ht="20.100000000000001" customHeight="1">
      <c r="B96" s="122" t="s">
        <v>60</v>
      </c>
      <c r="C96" s="117" t="s">
        <v>61</v>
      </c>
      <c r="D96" s="17">
        <f>Активн!DY23</f>
        <v>1.361</v>
      </c>
      <c r="E96" s="18" t="s">
        <v>62</v>
      </c>
      <c r="F96" s="17">
        <f>Реактивн!DY23</f>
        <v>0.249</v>
      </c>
    </row>
    <row r="97" spans="1:7" ht="20.100000000000001" customHeight="1">
      <c r="B97" s="122" t="s">
        <v>63</v>
      </c>
      <c r="C97" s="117" t="s">
        <v>64</v>
      </c>
      <c r="D97" s="17">
        <f>Активн!DY24</f>
        <v>1.3240000000000001</v>
      </c>
      <c r="E97" s="18" t="s">
        <v>65</v>
      </c>
      <c r="F97" s="17">
        <f>Реактивн!DY24</f>
        <v>0.24099999999999999</v>
      </c>
    </row>
    <row r="98" spans="1:7" ht="20.100000000000001" customHeight="1">
      <c r="B98" s="122" t="s">
        <v>66</v>
      </c>
      <c r="C98" s="117" t="s">
        <v>67</v>
      </c>
      <c r="D98" s="17">
        <f>Активн!DY25</f>
        <v>1.2370000000000001</v>
      </c>
      <c r="E98" s="18" t="s">
        <v>68</v>
      </c>
      <c r="F98" s="17">
        <f>Реактивн!DY25</f>
        <v>0.23500000000000001</v>
      </c>
    </row>
    <row r="99" spans="1:7" ht="20.100000000000001" customHeight="1">
      <c r="B99" s="122" t="s">
        <v>69</v>
      </c>
      <c r="C99" s="117" t="s">
        <v>70</v>
      </c>
      <c r="D99" s="17">
        <f>Активн!DY26</f>
        <v>1.0760000000000001</v>
      </c>
      <c r="E99" s="18" t="s">
        <v>71</v>
      </c>
      <c r="F99" s="17">
        <f>Реактивн!DY26</f>
        <v>0.224</v>
      </c>
    </row>
    <row r="100" spans="1:7" ht="20.100000000000001" customHeight="1" thickBot="1">
      <c r="B100" s="123" t="s">
        <v>72</v>
      </c>
      <c r="C100" s="118" t="s">
        <v>73</v>
      </c>
      <c r="D100" s="19">
        <f>Активн!DY27</f>
        <v>0.91</v>
      </c>
      <c r="E100" s="20" t="s">
        <v>74</v>
      </c>
      <c r="F100" s="19">
        <f>Реактивн!DY27</f>
        <v>0.215</v>
      </c>
    </row>
    <row r="101" spans="1:7" ht="39.950000000000003" customHeight="1" thickBot="1">
      <c r="B101" s="124" t="s">
        <v>75</v>
      </c>
      <c r="C101" s="1" t="s">
        <v>78</v>
      </c>
      <c r="D101" s="125">
        <f>SUM(D77:D100)</f>
        <v>24.078000000000007</v>
      </c>
      <c r="E101" s="1" t="s">
        <v>79</v>
      </c>
      <c r="F101" s="126">
        <f>SUM(F77:F100)</f>
        <v>5.3550000000000004</v>
      </c>
    </row>
    <row r="102" spans="1:7" ht="39.950000000000003" customHeight="1">
      <c r="B102" s="131"/>
      <c r="C102" s="2"/>
      <c r="D102" s="132"/>
      <c r="E102" s="2"/>
      <c r="F102" s="132"/>
    </row>
    <row r="103" spans="1:7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7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7" ht="15.75">
      <c r="B105" s="21"/>
      <c r="C105" s="21"/>
      <c r="D105" s="66"/>
      <c r="E105" s="67"/>
      <c r="F105" s="21"/>
    </row>
    <row r="106" spans="1:7" ht="15.75" customHeight="1">
      <c r="B106" s="21"/>
      <c r="C106" s="22" t="s">
        <v>1</v>
      </c>
      <c r="D106" s="180" t="s">
        <v>451</v>
      </c>
      <c r="E106" s="180"/>
      <c r="F106" s="180"/>
    </row>
    <row r="107" spans="1:7" ht="16.5" thickBot="1">
      <c r="B107" s="21"/>
      <c r="C107" s="129"/>
      <c r="D107" s="161"/>
      <c r="E107" s="161"/>
      <c r="F107" s="161"/>
    </row>
    <row r="108" spans="1:7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7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7" ht="20.100000000000001" customHeight="1">
      <c r="B110" s="121" t="s">
        <v>3</v>
      </c>
      <c r="C110" s="116" t="s">
        <v>4</v>
      </c>
      <c r="D110" s="28">
        <f>Активн!DS4</f>
        <v>1.244</v>
      </c>
      <c r="E110" s="16" t="s">
        <v>5</v>
      </c>
      <c r="F110" s="28">
        <f>Реактивн!DS4</f>
        <v>0.39100000000000001</v>
      </c>
    </row>
    <row r="111" spans="1:7" ht="20.100000000000001" customHeight="1">
      <c r="B111" s="122" t="s">
        <v>6</v>
      </c>
      <c r="C111" s="117" t="s">
        <v>7</v>
      </c>
      <c r="D111" s="17">
        <f>Активн!DS5</f>
        <v>1.1739999999999999</v>
      </c>
      <c r="E111" s="18" t="s">
        <v>8</v>
      </c>
      <c r="F111" s="17">
        <f>Реактивн!DS5</f>
        <v>0.38700000000000001</v>
      </c>
    </row>
    <row r="112" spans="1:7" ht="20.100000000000001" customHeight="1">
      <c r="B112" s="122" t="s">
        <v>9</v>
      </c>
      <c r="C112" s="117" t="s">
        <v>10</v>
      </c>
      <c r="D112" s="17">
        <f>Активн!DS6</f>
        <v>1.1399999999999999</v>
      </c>
      <c r="E112" s="18" t="s">
        <v>11</v>
      </c>
      <c r="F112" s="17">
        <f>Реактивн!DS6</f>
        <v>0.39</v>
      </c>
    </row>
    <row r="113" spans="2:6" ht="20.100000000000001" customHeight="1">
      <c r="B113" s="122" t="s">
        <v>12</v>
      </c>
      <c r="C113" s="117" t="s">
        <v>13</v>
      </c>
      <c r="D113" s="17">
        <f>Активн!DS7</f>
        <v>1.115</v>
      </c>
      <c r="E113" s="18" t="s">
        <v>14</v>
      </c>
      <c r="F113" s="17">
        <f>Реактивн!DS7</f>
        <v>0.38700000000000001</v>
      </c>
    </row>
    <row r="114" spans="2:6" ht="20.100000000000001" customHeight="1">
      <c r="B114" s="122" t="s">
        <v>15</v>
      </c>
      <c r="C114" s="117" t="s">
        <v>16</v>
      </c>
      <c r="D114" s="17">
        <f>Активн!DS8</f>
        <v>1.137</v>
      </c>
      <c r="E114" s="18" t="s">
        <v>17</v>
      </c>
      <c r="F114" s="17">
        <f>Реактивн!DS8</f>
        <v>0.39</v>
      </c>
    </row>
    <row r="115" spans="2:6" ht="20.100000000000001" customHeight="1">
      <c r="B115" s="122" t="s">
        <v>18</v>
      </c>
      <c r="C115" s="117" t="s">
        <v>19</v>
      </c>
      <c r="D115" s="17">
        <f>Активн!DS9</f>
        <v>1.2</v>
      </c>
      <c r="E115" s="18" t="s">
        <v>20</v>
      </c>
      <c r="F115" s="17">
        <f>Реактивн!DS9</f>
        <v>0.39500000000000002</v>
      </c>
    </row>
    <row r="116" spans="2:6" ht="20.100000000000001" customHeight="1">
      <c r="B116" s="122" t="s">
        <v>21</v>
      </c>
      <c r="C116" s="117" t="s">
        <v>22</v>
      </c>
      <c r="D116" s="17">
        <f>Активн!DS10</f>
        <v>1.3640000000000001</v>
      </c>
      <c r="E116" s="18" t="s">
        <v>23</v>
      </c>
      <c r="F116" s="17">
        <f>Реактивн!DS10</f>
        <v>0.40500000000000003</v>
      </c>
    </row>
    <row r="117" spans="2:6" ht="20.100000000000001" customHeight="1">
      <c r="B117" s="122" t="s">
        <v>24</v>
      </c>
      <c r="C117" s="117" t="s">
        <v>25</v>
      </c>
      <c r="D117" s="17">
        <f>Активн!DS11</f>
        <v>1.431</v>
      </c>
      <c r="E117" s="18" t="s">
        <v>26</v>
      </c>
      <c r="F117" s="17">
        <f>Реактивн!DS11</f>
        <v>0.42199999999999999</v>
      </c>
    </row>
    <row r="118" spans="2:6" ht="20.100000000000001" customHeight="1">
      <c r="B118" s="122" t="s">
        <v>27</v>
      </c>
      <c r="C118" s="117" t="s">
        <v>28</v>
      </c>
      <c r="D118" s="17">
        <f>Активн!DS12</f>
        <v>1.5429999999999999</v>
      </c>
      <c r="E118" s="18" t="s">
        <v>29</v>
      </c>
      <c r="F118" s="17">
        <f>Реактивн!DS12</f>
        <v>0.41699999999999998</v>
      </c>
    </row>
    <row r="119" spans="2:6" ht="20.100000000000001" customHeight="1">
      <c r="B119" s="122" t="s">
        <v>30</v>
      </c>
      <c r="C119" s="117" t="s">
        <v>31</v>
      </c>
      <c r="D119" s="17">
        <f>Активн!DS13</f>
        <v>1.64</v>
      </c>
      <c r="E119" s="18" t="s">
        <v>32</v>
      </c>
      <c r="F119" s="17">
        <f>Реактивн!DS13</f>
        <v>0.43</v>
      </c>
    </row>
    <row r="120" spans="2:6" ht="20.100000000000001" customHeight="1">
      <c r="B120" s="122" t="s">
        <v>33</v>
      </c>
      <c r="C120" s="117" t="s">
        <v>34</v>
      </c>
      <c r="D120" s="17">
        <f>Активн!DS14</f>
        <v>1.659</v>
      </c>
      <c r="E120" s="18" t="s">
        <v>35</v>
      </c>
      <c r="F120" s="17">
        <f>Реактивн!DS14</f>
        <v>0.42599999999999999</v>
      </c>
    </row>
    <row r="121" spans="2:6" ht="20.100000000000001" customHeight="1">
      <c r="B121" s="122" t="s">
        <v>36</v>
      </c>
      <c r="C121" s="117" t="s">
        <v>37</v>
      </c>
      <c r="D121" s="17">
        <f>Активн!DS15</f>
        <v>1.6339999999999999</v>
      </c>
      <c r="E121" s="18" t="s">
        <v>38</v>
      </c>
      <c r="F121" s="17">
        <f>Реактивн!DS15</f>
        <v>0.42299999999999999</v>
      </c>
    </row>
    <row r="122" spans="2:6" ht="20.100000000000001" customHeight="1">
      <c r="B122" s="122" t="s">
        <v>39</v>
      </c>
      <c r="C122" s="117" t="s">
        <v>40</v>
      </c>
      <c r="D122" s="17">
        <f>Активн!DS16</f>
        <v>1.62</v>
      </c>
      <c r="E122" s="18" t="s">
        <v>41</v>
      </c>
      <c r="F122" s="17">
        <f>Реактивн!DS16</f>
        <v>0.432</v>
      </c>
    </row>
    <row r="123" spans="2:6" ht="20.100000000000001" customHeight="1">
      <c r="B123" s="122" t="s">
        <v>42</v>
      </c>
      <c r="C123" s="117" t="s">
        <v>43</v>
      </c>
      <c r="D123" s="17">
        <f>Активн!DS17</f>
        <v>1.663</v>
      </c>
      <c r="E123" s="18" t="s">
        <v>44</v>
      </c>
      <c r="F123" s="17">
        <f>Реактивн!DS17</f>
        <v>0.441</v>
      </c>
    </row>
    <row r="124" spans="2:6" ht="20.100000000000001" customHeight="1">
      <c r="B124" s="122" t="s">
        <v>45</v>
      </c>
      <c r="C124" s="117" t="s">
        <v>46</v>
      </c>
      <c r="D124" s="17">
        <f>Активн!DS18</f>
        <v>1.6759999999999999</v>
      </c>
      <c r="E124" s="18" t="s">
        <v>47</v>
      </c>
      <c r="F124" s="17">
        <f>Реактивн!DS18</f>
        <v>0.438</v>
      </c>
    </row>
    <row r="125" spans="2:6" ht="20.100000000000001" customHeight="1">
      <c r="B125" s="122" t="s">
        <v>48</v>
      </c>
      <c r="C125" s="117" t="s">
        <v>49</v>
      </c>
      <c r="D125" s="17">
        <f>Активн!DS19</f>
        <v>1.746</v>
      </c>
      <c r="E125" s="18" t="s">
        <v>50</v>
      </c>
      <c r="F125" s="17">
        <f>Реактивн!DS19</f>
        <v>0.438</v>
      </c>
    </row>
    <row r="126" spans="2:6" ht="20.100000000000001" customHeight="1">
      <c r="B126" s="122" t="s">
        <v>51</v>
      </c>
      <c r="C126" s="117" t="s">
        <v>52</v>
      </c>
      <c r="D126" s="17">
        <f>Активн!DS20</f>
        <v>1.948</v>
      </c>
      <c r="E126" s="18" t="s">
        <v>53</v>
      </c>
      <c r="F126" s="17">
        <f>Реактивн!DS20</f>
        <v>0.46600000000000003</v>
      </c>
    </row>
    <row r="127" spans="2:6" ht="20.100000000000001" customHeight="1">
      <c r="B127" s="122" t="s">
        <v>54</v>
      </c>
      <c r="C127" s="117" t="s">
        <v>55</v>
      </c>
      <c r="D127" s="17">
        <f>Активн!DS21</f>
        <v>2.0310000000000001</v>
      </c>
      <c r="E127" s="18" t="s">
        <v>56</v>
      </c>
      <c r="F127" s="17">
        <f>Реактивн!DS21</f>
        <v>0.46100000000000002</v>
      </c>
    </row>
    <row r="128" spans="2:6" ht="20.100000000000001" customHeight="1">
      <c r="B128" s="122" t="s">
        <v>57</v>
      </c>
      <c r="C128" s="117" t="s">
        <v>58</v>
      </c>
      <c r="D128" s="17">
        <f>Активн!DS22</f>
        <v>2.0459999999999998</v>
      </c>
      <c r="E128" s="18" t="s">
        <v>59</v>
      </c>
      <c r="F128" s="17">
        <f>Реактивн!DS22</f>
        <v>0.46200000000000002</v>
      </c>
    </row>
    <row r="129" spans="1:7" ht="20.100000000000001" customHeight="1">
      <c r="B129" s="122" t="s">
        <v>60</v>
      </c>
      <c r="C129" s="117" t="s">
        <v>61</v>
      </c>
      <c r="D129" s="17">
        <f>Активн!DS23</f>
        <v>2.0019999999999998</v>
      </c>
      <c r="E129" s="18" t="s">
        <v>62</v>
      </c>
      <c r="F129" s="17">
        <f>Реактивн!DS23</f>
        <v>0.45900000000000002</v>
      </c>
    </row>
    <row r="130" spans="1:7" ht="20.100000000000001" customHeight="1">
      <c r="B130" s="122" t="s">
        <v>63</v>
      </c>
      <c r="C130" s="117" t="s">
        <v>64</v>
      </c>
      <c r="D130" s="17">
        <f>Активн!DS24</f>
        <v>1.819</v>
      </c>
      <c r="E130" s="18" t="s">
        <v>65</v>
      </c>
      <c r="F130" s="17">
        <f>Реактивн!DS24</f>
        <v>0.44</v>
      </c>
    </row>
    <row r="131" spans="1:7" ht="20.100000000000001" customHeight="1">
      <c r="B131" s="122" t="s">
        <v>66</v>
      </c>
      <c r="C131" s="117" t="s">
        <v>67</v>
      </c>
      <c r="D131" s="17">
        <f>Активн!DS25</f>
        <v>1.7190000000000001</v>
      </c>
      <c r="E131" s="18" t="s">
        <v>68</v>
      </c>
      <c r="F131" s="17">
        <f>Реактивн!DS25</f>
        <v>0.437</v>
      </c>
    </row>
    <row r="132" spans="1:7" ht="20.100000000000001" customHeight="1">
      <c r="B132" s="122" t="s">
        <v>69</v>
      </c>
      <c r="C132" s="117" t="s">
        <v>70</v>
      </c>
      <c r="D132" s="17">
        <f>Активн!DS26</f>
        <v>1.5660000000000001</v>
      </c>
      <c r="E132" s="18" t="s">
        <v>71</v>
      </c>
      <c r="F132" s="17">
        <f>Реактивн!DS26</f>
        <v>0.42799999999999999</v>
      </c>
    </row>
    <row r="133" spans="1:7" ht="20.100000000000001" customHeight="1" thickBot="1">
      <c r="B133" s="123" t="s">
        <v>72</v>
      </c>
      <c r="C133" s="118" t="s">
        <v>73</v>
      </c>
      <c r="D133" s="19">
        <f>Активн!DS27</f>
        <v>1.4079999999999999</v>
      </c>
      <c r="E133" s="20" t="s">
        <v>74</v>
      </c>
      <c r="F133" s="19">
        <f>Реактивн!DS27</f>
        <v>0.41699999999999998</v>
      </c>
    </row>
    <row r="134" spans="1:7" ht="39.950000000000003" customHeight="1" thickBot="1">
      <c r="B134" s="124" t="s">
        <v>75</v>
      </c>
      <c r="C134" s="1" t="s">
        <v>78</v>
      </c>
      <c r="D134" s="125">
        <f>SUM(D110:D133)</f>
        <v>37.524999999999999</v>
      </c>
      <c r="E134" s="1" t="s">
        <v>79</v>
      </c>
      <c r="F134" s="126">
        <f>SUM(F110:F133)</f>
        <v>10.182</v>
      </c>
    </row>
    <row r="135" spans="1:7" ht="39.950000000000003" customHeight="1">
      <c r="B135" s="131"/>
      <c r="C135" s="2"/>
      <c r="D135" s="132"/>
      <c r="E135" s="2"/>
      <c r="F135" s="132"/>
    </row>
    <row r="136" spans="1:7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7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7" ht="15.75">
      <c r="B138" s="21"/>
      <c r="C138" s="21"/>
      <c r="D138" s="66"/>
      <c r="E138" s="67"/>
      <c r="F138" s="21"/>
    </row>
    <row r="139" spans="1:7" ht="15.75" customHeight="1">
      <c r="B139" s="21"/>
      <c r="C139" s="22" t="s">
        <v>1</v>
      </c>
      <c r="D139" s="180" t="s">
        <v>452</v>
      </c>
      <c r="E139" s="180"/>
      <c r="F139" s="180"/>
    </row>
    <row r="140" spans="1:7" ht="16.5" thickBot="1">
      <c r="B140" s="21"/>
      <c r="C140" s="129"/>
      <c r="D140" s="161"/>
      <c r="E140" s="161"/>
      <c r="F140" s="161"/>
    </row>
    <row r="141" spans="1:7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7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7" ht="20.100000000000001" customHeight="1">
      <c r="B143" s="121" t="s">
        <v>3</v>
      </c>
      <c r="C143" s="116" t="s">
        <v>4</v>
      </c>
      <c r="D143" s="28">
        <f>Активн!DR4</f>
        <v>1.5209999999999999</v>
      </c>
      <c r="E143" s="16" t="s">
        <v>5</v>
      </c>
      <c r="F143" s="28">
        <f>Реактивн!DR4</f>
        <v>0.68600000000000005</v>
      </c>
    </row>
    <row r="144" spans="1:7" ht="20.100000000000001" customHeight="1">
      <c r="B144" s="122" t="s">
        <v>6</v>
      </c>
      <c r="C144" s="117" t="s">
        <v>7</v>
      </c>
      <c r="D144" s="17">
        <f>Активн!DR5</f>
        <v>1.446</v>
      </c>
      <c r="E144" s="18" t="s">
        <v>8</v>
      </c>
      <c r="F144" s="17">
        <f>Реактивн!DR5</f>
        <v>0.66900000000000004</v>
      </c>
    </row>
    <row r="145" spans="2:6" ht="20.100000000000001" customHeight="1">
      <c r="B145" s="122" t="s">
        <v>9</v>
      </c>
      <c r="C145" s="117" t="s">
        <v>10</v>
      </c>
      <c r="D145" s="17">
        <f>Активн!DR6</f>
        <v>1.41</v>
      </c>
      <c r="E145" s="18" t="s">
        <v>11</v>
      </c>
      <c r="F145" s="17">
        <f>Реактивн!DR6</f>
        <v>0.67600000000000005</v>
      </c>
    </row>
    <row r="146" spans="2:6" ht="20.100000000000001" customHeight="1">
      <c r="B146" s="122" t="s">
        <v>12</v>
      </c>
      <c r="C146" s="117" t="s">
        <v>13</v>
      </c>
      <c r="D146" s="17">
        <f>Активн!DR7</f>
        <v>1.4079999999999999</v>
      </c>
      <c r="E146" s="18" t="s">
        <v>14</v>
      </c>
      <c r="F146" s="17">
        <f>Реактивн!DR7</f>
        <v>0.68700000000000006</v>
      </c>
    </row>
    <row r="147" spans="2:6" ht="20.100000000000001" customHeight="1">
      <c r="B147" s="122" t="s">
        <v>15</v>
      </c>
      <c r="C147" s="117" t="s">
        <v>16</v>
      </c>
      <c r="D147" s="17">
        <f>Активн!DR8</f>
        <v>1.431</v>
      </c>
      <c r="E147" s="18" t="s">
        <v>17</v>
      </c>
      <c r="F147" s="17">
        <f>Реактивн!DR8</f>
        <v>0.68700000000000006</v>
      </c>
    </row>
    <row r="148" spans="2:6" ht="20.100000000000001" customHeight="1">
      <c r="B148" s="122" t="s">
        <v>18</v>
      </c>
      <c r="C148" s="117" t="s">
        <v>19</v>
      </c>
      <c r="D148" s="17">
        <f>Активн!DR9</f>
        <v>1.5</v>
      </c>
      <c r="E148" s="18" t="s">
        <v>20</v>
      </c>
      <c r="F148" s="17">
        <f>Реактивн!DR9</f>
        <v>0.68500000000000005</v>
      </c>
    </row>
    <row r="149" spans="2:6" ht="20.100000000000001" customHeight="1">
      <c r="B149" s="122" t="s">
        <v>21</v>
      </c>
      <c r="C149" s="117" t="s">
        <v>22</v>
      </c>
      <c r="D149" s="17">
        <f>Активн!DR10</f>
        <v>1.698</v>
      </c>
      <c r="E149" s="18" t="s">
        <v>23</v>
      </c>
      <c r="F149" s="17">
        <f>Реактивн!DR10</f>
        <v>0.70699999999999996</v>
      </c>
    </row>
    <row r="150" spans="2:6" ht="20.100000000000001" customHeight="1">
      <c r="B150" s="122" t="s">
        <v>24</v>
      </c>
      <c r="C150" s="117" t="s">
        <v>25</v>
      </c>
      <c r="D150" s="17">
        <f>Активн!DR11</f>
        <v>1.917</v>
      </c>
      <c r="E150" s="18" t="s">
        <v>26</v>
      </c>
      <c r="F150" s="17">
        <f>Реактивн!DR11</f>
        <v>0.76300000000000001</v>
      </c>
    </row>
    <row r="151" spans="2:6" ht="20.100000000000001" customHeight="1">
      <c r="B151" s="122" t="s">
        <v>27</v>
      </c>
      <c r="C151" s="117" t="s">
        <v>28</v>
      </c>
      <c r="D151" s="17">
        <f>Активн!DR12</f>
        <v>2.089</v>
      </c>
      <c r="E151" s="18" t="s">
        <v>29</v>
      </c>
      <c r="F151" s="17">
        <f>Реактивн!DR12</f>
        <v>0.75700000000000001</v>
      </c>
    </row>
    <row r="152" spans="2:6" ht="20.100000000000001" customHeight="1">
      <c r="B152" s="122" t="s">
        <v>30</v>
      </c>
      <c r="C152" s="117" t="s">
        <v>31</v>
      </c>
      <c r="D152" s="17">
        <f>Активн!DR13</f>
        <v>2.2410000000000001</v>
      </c>
      <c r="E152" s="18" t="s">
        <v>32</v>
      </c>
      <c r="F152" s="17">
        <f>Реактивн!DR13</f>
        <v>0.78700000000000003</v>
      </c>
    </row>
    <row r="153" spans="2:6" ht="20.100000000000001" customHeight="1">
      <c r="B153" s="122" t="s">
        <v>33</v>
      </c>
      <c r="C153" s="117" t="s">
        <v>34</v>
      </c>
      <c r="D153" s="17">
        <f>Активн!DR14</f>
        <v>2.3279999999999998</v>
      </c>
      <c r="E153" s="18" t="s">
        <v>35</v>
      </c>
      <c r="F153" s="17">
        <f>Реактивн!DR14</f>
        <v>0.80900000000000005</v>
      </c>
    </row>
    <row r="154" spans="2:6" ht="20.100000000000001" customHeight="1">
      <c r="B154" s="122" t="s">
        <v>36</v>
      </c>
      <c r="C154" s="117" t="s">
        <v>37</v>
      </c>
      <c r="D154" s="17">
        <f>Активн!DR15</f>
        <v>2.2799999999999998</v>
      </c>
      <c r="E154" s="18" t="s">
        <v>38</v>
      </c>
      <c r="F154" s="17">
        <f>Реактивн!DR15</f>
        <v>0.80300000000000005</v>
      </c>
    </row>
    <row r="155" spans="2:6" ht="20.100000000000001" customHeight="1">
      <c r="B155" s="122" t="s">
        <v>39</v>
      </c>
      <c r="C155" s="117" t="s">
        <v>40</v>
      </c>
      <c r="D155" s="17">
        <f>Активн!DR16</f>
        <v>2.2490000000000001</v>
      </c>
      <c r="E155" s="18" t="s">
        <v>41</v>
      </c>
      <c r="F155" s="17">
        <f>Реактивн!DR16</f>
        <v>0.77</v>
      </c>
    </row>
    <row r="156" spans="2:6" ht="20.100000000000001" customHeight="1">
      <c r="B156" s="122" t="s">
        <v>42</v>
      </c>
      <c r="C156" s="117" t="s">
        <v>43</v>
      </c>
      <c r="D156" s="17">
        <f>Активн!DR17</f>
        <v>2.2690000000000001</v>
      </c>
      <c r="E156" s="18" t="s">
        <v>44</v>
      </c>
      <c r="F156" s="17">
        <f>Реактивн!DR17</f>
        <v>0.79900000000000004</v>
      </c>
    </row>
    <row r="157" spans="2:6" ht="20.100000000000001" customHeight="1">
      <c r="B157" s="122" t="s">
        <v>45</v>
      </c>
      <c r="C157" s="117" t="s">
        <v>46</v>
      </c>
      <c r="D157" s="17">
        <f>Активн!DR18</f>
        <v>2.226</v>
      </c>
      <c r="E157" s="18" t="s">
        <v>47</v>
      </c>
      <c r="F157" s="17">
        <f>Реактивн!DR18</f>
        <v>0.78400000000000003</v>
      </c>
    </row>
    <row r="158" spans="2:6" ht="20.100000000000001" customHeight="1">
      <c r="B158" s="122" t="s">
        <v>48</v>
      </c>
      <c r="C158" s="117" t="s">
        <v>49</v>
      </c>
      <c r="D158" s="17">
        <f>Активн!DR19</f>
        <v>2.1960000000000002</v>
      </c>
      <c r="E158" s="18" t="s">
        <v>50</v>
      </c>
      <c r="F158" s="17">
        <f>Реактивн!DR19</f>
        <v>0.74399999999999999</v>
      </c>
    </row>
    <row r="159" spans="2:6" ht="20.100000000000001" customHeight="1">
      <c r="B159" s="122" t="s">
        <v>51</v>
      </c>
      <c r="C159" s="117" t="s">
        <v>52</v>
      </c>
      <c r="D159" s="17">
        <f>Активн!DR20</f>
        <v>2.2509999999999999</v>
      </c>
      <c r="E159" s="18" t="s">
        <v>53</v>
      </c>
      <c r="F159" s="17">
        <f>Реактивн!DR20</f>
        <v>0.72299999999999998</v>
      </c>
    </row>
    <row r="160" spans="2:6" ht="20.100000000000001" customHeight="1">
      <c r="B160" s="122" t="s">
        <v>54</v>
      </c>
      <c r="C160" s="117" t="s">
        <v>55</v>
      </c>
      <c r="D160" s="17">
        <f>Активн!DR21</f>
        <v>2.2869999999999999</v>
      </c>
      <c r="E160" s="18" t="s">
        <v>56</v>
      </c>
      <c r="F160" s="17">
        <f>Реактивн!DR21</f>
        <v>0.73399999999999999</v>
      </c>
    </row>
    <row r="161" spans="1:7" ht="20.100000000000001" customHeight="1">
      <c r="B161" s="122" t="s">
        <v>57</v>
      </c>
      <c r="C161" s="117" t="s">
        <v>58</v>
      </c>
      <c r="D161" s="17">
        <f>Активн!DR22</f>
        <v>2.2570000000000001</v>
      </c>
      <c r="E161" s="18" t="s">
        <v>59</v>
      </c>
      <c r="F161" s="17">
        <f>Реактивн!DR22</f>
        <v>0.73499999999999999</v>
      </c>
    </row>
    <row r="162" spans="1:7" ht="20.100000000000001" customHeight="1">
      <c r="B162" s="122" t="s">
        <v>60</v>
      </c>
      <c r="C162" s="117" t="s">
        <v>61</v>
      </c>
      <c r="D162" s="17">
        <f>Активн!DR23</f>
        <v>2.246</v>
      </c>
      <c r="E162" s="18" t="s">
        <v>62</v>
      </c>
      <c r="F162" s="17">
        <f>Реактивн!DR23</f>
        <v>0.751</v>
      </c>
    </row>
    <row r="163" spans="1:7" ht="20.100000000000001" customHeight="1">
      <c r="B163" s="122" t="s">
        <v>63</v>
      </c>
      <c r="C163" s="117" t="s">
        <v>64</v>
      </c>
      <c r="D163" s="17">
        <f>Активн!DR24</f>
        <v>2.16</v>
      </c>
      <c r="E163" s="18" t="s">
        <v>65</v>
      </c>
      <c r="F163" s="17">
        <f>Реактивн!DR24</f>
        <v>0.74299999999999999</v>
      </c>
    </row>
    <row r="164" spans="1:7" ht="20.100000000000001" customHeight="1">
      <c r="B164" s="122" t="s">
        <v>66</v>
      </c>
      <c r="C164" s="117" t="s">
        <v>67</v>
      </c>
      <c r="D164" s="17">
        <f>Активн!DR25</f>
        <v>2.0640000000000001</v>
      </c>
      <c r="E164" s="18" t="s">
        <v>68</v>
      </c>
      <c r="F164" s="17">
        <f>Реактивн!DR25</f>
        <v>0.74399999999999999</v>
      </c>
    </row>
    <row r="165" spans="1:7" ht="20.100000000000001" customHeight="1">
      <c r="B165" s="122" t="s">
        <v>69</v>
      </c>
      <c r="C165" s="117" t="s">
        <v>70</v>
      </c>
      <c r="D165" s="17">
        <f>Активн!DR26</f>
        <v>1.881</v>
      </c>
      <c r="E165" s="18" t="s">
        <v>71</v>
      </c>
      <c r="F165" s="17">
        <f>Реактивн!DR26</f>
        <v>0.73699999999999999</v>
      </c>
    </row>
    <row r="166" spans="1:7" ht="20.100000000000001" customHeight="1" thickBot="1">
      <c r="B166" s="123" t="s">
        <v>72</v>
      </c>
      <c r="C166" s="118" t="s">
        <v>73</v>
      </c>
      <c r="D166" s="19">
        <f>Активн!DR27</f>
        <v>1.726</v>
      </c>
      <c r="E166" s="20" t="s">
        <v>74</v>
      </c>
      <c r="F166" s="19">
        <f>Реактивн!DR27</f>
        <v>0.71899999999999997</v>
      </c>
    </row>
    <row r="167" spans="1:7" ht="39.950000000000003" customHeight="1" thickBot="1">
      <c r="B167" s="124" t="s">
        <v>75</v>
      </c>
      <c r="C167" s="1" t="s">
        <v>78</v>
      </c>
      <c r="D167" s="125">
        <f>SUM(D143:D166)</f>
        <v>47.080999999999996</v>
      </c>
      <c r="E167" s="1" t="s">
        <v>79</v>
      </c>
      <c r="F167" s="126">
        <f>SUM(F143:F166)</f>
        <v>17.698999999999998</v>
      </c>
    </row>
    <row r="168" spans="1:7" ht="39.950000000000003" customHeight="1">
      <c r="B168" s="131"/>
      <c r="C168" s="2"/>
      <c r="D168" s="132"/>
      <c r="E168" s="2"/>
      <c r="F168" s="132"/>
    </row>
    <row r="169" spans="1:7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7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7" ht="15.75">
      <c r="B171" s="21"/>
      <c r="C171" s="21"/>
      <c r="D171" s="66"/>
      <c r="E171" s="67"/>
      <c r="F171" s="21"/>
    </row>
    <row r="172" spans="1:7" ht="15.75" customHeight="1">
      <c r="B172" s="21"/>
      <c r="C172" s="22" t="s">
        <v>1</v>
      </c>
      <c r="D172" s="180" t="s">
        <v>453</v>
      </c>
      <c r="E172" s="180"/>
      <c r="F172" s="180"/>
    </row>
    <row r="173" spans="1:7" ht="16.5" thickBot="1">
      <c r="B173" s="21"/>
      <c r="C173" s="129"/>
      <c r="D173" s="161"/>
      <c r="E173" s="161"/>
      <c r="F173" s="161"/>
    </row>
    <row r="174" spans="1:7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7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7" ht="20.100000000000001" customHeight="1">
      <c r="B176" s="121" t="s">
        <v>3</v>
      </c>
      <c r="C176" s="116" t="s">
        <v>4</v>
      </c>
      <c r="D176" s="28">
        <f>Активн!DT4</f>
        <v>0.98599999999999999</v>
      </c>
      <c r="E176" s="16" t="s">
        <v>5</v>
      </c>
      <c r="F176" s="28">
        <f>Реактивн!DT4</f>
        <v>0.39800000000000002</v>
      </c>
    </row>
    <row r="177" spans="2:6" ht="20.100000000000001" customHeight="1">
      <c r="B177" s="122" t="s">
        <v>6</v>
      </c>
      <c r="C177" s="117" t="s">
        <v>7</v>
      </c>
      <c r="D177" s="17">
        <f>Активн!DT5</f>
        <v>0.93300000000000005</v>
      </c>
      <c r="E177" s="18" t="s">
        <v>8</v>
      </c>
      <c r="F177" s="17">
        <f>Реактивн!DT5</f>
        <v>0.39100000000000001</v>
      </c>
    </row>
    <row r="178" spans="2:6" ht="20.100000000000001" customHeight="1">
      <c r="B178" s="122" t="s">
        <v>9</v>
      </c>
      <c r="C178" s="117" t="s">
        <v>10</v>
      </c>
      <c r="D178" s="17">
        <f>Активн!DT6</f>
        <v>0.91500000000000004</v>
      </c>
      <c r="E178" s="18" t="s">
        <v>11</v>
      </c>
      <c r="F178" s="17">
        <f>Реактивн!DT6</f>
        <v>0.39500000000000002</v>
      </c>
    </row>
    <row r="179" spans="2:6" ht="20.100000000000001" customHeight="1">
      <c r="B179" s="122" t="s">
        <v>12</v>
      </c>
      <c r="C179" s="117" t="s">
        <v>13</v>
      </c>
      <c r="D179" s="17">
        <f>Активн!DT7</f>
        <v>0.9</v>
      </c>
      <c r="E179" s="18" t="s">
        <v>14</v>
      </c>
      <c r="F179" s="17">
        <f>Реактивн!DT7</f>
        <v>0.39400000000000002</v>
      </c>
    </row>
    <row r="180" spans="2:6" ht="20.100000000000001" customHeight="1">
      <c r="B180" s="122" t="s">
        <v>15</v>
      </c>
      <c r="C180" s="117" t="s">
        <v>16</v>
      </c>
      <c r="D180" s="17">
        <f>Активн!DT8</f>
        <v>0.89700000000000002</v>
      </c>
      <c r="E180" s="18" t="s">
        <v>17</v>
      </c>
      <c r="F180" s="17">
        <f>Реактивн!DT8</f>
        <v>0.39700000000000002</v>
      </c>
    </row>
    <row r="181" spans="2:6" ht="20.100000000000001" customHeight="1">
      <c r="B181" s="122" t="s">
        <v>18</v>
      </c>
      <c r="C181" s="117" t="s">
        <v>19</v>
      </c>
      <c r="D181" s="17">
        <f>Активн!DT9</f>
        <v>0.96099999999999997</v>
      </c>
      <c r="E181" s="18" t="s">
        <v>20</v>
      </c>
      <c r="F181" s="17">
        <f>Реактивн!DT9</f>
        <v>0.39700000000000002</v>
      </c>
    </row>
    <row r="182" spans="2:6" ht="20.100000000000001" customHeight="1">
      <c r="B182" s="122" t="s">
        <v>21</v>
      </c>
      <c r="C182" s="117" t="s">
        <v>22</v>
      </c>
      <c r="D182" s="17">
        <f>Активн!DT10</f>
        <v>1.117</v>
      </c>
      <c r="E182" s="18" t="s">
        <v>23</v>
      </c>
      <c r="F182" s="17">
        <f>Реактивн!DT10</f>
        <v>0.39500000000000002</v>
      </c>
    </row>
    <row r="183" spans="2:6" ht="20.100000000000001" customHeight="1">
      <c r="B183" s="122" t="s">
        <v>24</v>
      </c>
      <c r="C183" s="117" t="s">
        <v>25</v>
      </c>
      <c r="D183" s="17">
        <f>Активн!DT11</f>
        <v>1.2430000000000001</v>
      </c>
      <c r="E183" s="18" t="s">
        <v>26</v>
      </c>
      <c r="F183" s="17">
        <f>Реактивн!DT11</f>
        <v>0.41099999999999998</v>
      </c>
    </row>
    <row r="184" spans="2:6" ht="20.100000000000001" customHeight="1">
      <c r="B184" s="122" t="s">
        <v>27</v>
      </c>
      <c r="C184" s="117" t="s">
        <v>28</v>
      </c>
      <c r="D184" s="17">
        <f>Активн!DT12</f>
        <v>1.3520000000000001</v>
      </c>
      <c r="E184" s="18" t="s">
        <v>29</v>
      </c>
      <c r="F184" s="17">
        <f>Реактивн!DT12</f>
        <v>0.41399999999999998</v>
      </c>
    </row>
    <row r="185" spans="2:6" ht="20.100000000000001" customHeight="1">
      <c r="B185" s="122" t="s">
        <v>30</v>
      </c>
      <c r="C185" s="117" t="s">
        <v>31</v>
      </c>
      <c r="D185" s="17">
        <f>Активн!DT13</f>
        <v>1.407</v>
      </c>
      <c r="E185" s="18" t="s">
        <v>32</v>
      </c>
      <c r="F185" s="17">
        <f>Реактивн!DT13</f>
        <v>0.4</v>
      </c>
    </row>
    <row r="186" spans="2:6" ht="20.100000000000001" customHeight="1">
      <c r="B186" s="122" t="s">
        <v>33</v>
      </c>
      <c r="C186" s="117" t="s">
        <v>34</v>
      </c>
      <c r="D186" s="17">
        <f>Активн!DT14</f>
        <v>1.4339999999999999</v>
      </c>
      <c r="E186" s="18" t="s">
        <v>35</v>
      </c>
      <c r="F186" s="17">
        <f>Реактивн!DT14</f>
        <v>0.39600000000000002</v>
      </c>
    </row>
    <row r="187" spans="2:6" ht="20.100000000000001" customHeight="1">
      <c r="B187" s="122" t="s">
        <v>36</v>
      </c>
      <c r="C187" s="117" t="s">
        <v>37</v>
      </c>
      <c r="D187" s="17">
        <f>Активн!DT15</f>
        <v>1.389</v>
      </c>
      <c r="E187" s="18" t="s">
        <v>38</v>
      </c>
      <c r="F187" s="17">
        <f>Реактивн!DT15</f>
        <v>0.39400000000000002</v>
      </c>
    </row>
    <row r="188" spans="2:6" ht="20.100000000000001" customHeight="1">
      <c r="B188" s="122" t="s">
        <v>39</v>
      </c>
      <c r="C188" s="117" t="s">
        <v>40</v>
      </c>
      <c r="D188" s="17">
        <f>Активн!DT16</f>
        <v>1.397</v>
      </c>
      <c r="E188" s="18" t="s">
        <v>41</v>
      </c>
      <c r="F188" s="17">
        <f>Реактивн!DT16</f>
        <v>0.40700000000000003</v>
      </c>
    </row>
    <row r="189" spans="2:6" ht="20.100000000000001" customHeight="1">
      <c r="B189" s="122" t="s">
        <v>42</v>
      </c>
      <c r="C189" s="117" t="s">
        <v>43</v>
      </c>
      <c r="D189" s="17">
        <f>Активн!DT17</f>
        <v>1.411</v>
      </c>
      <c r="E189" s="18" t="s">
        <v>44</v>
      </c>
      <c r="F189" s="17">
        <f>Реактивн!DT17</f>
        <v>0.39300000000000002</v>
      </c>
    </row>
    <row r="190" spans="2:6" ht="20.100000000000001" customHeight="1">
      <c r="B190" s="122" t="s">
        <v>45</v>
      </c>
      <c r="C190" s="117" t="s">
        <v>46</v>
      </c>
      <c r="D190" s="17">
        <f>Активн!DT18</f>
        <v>1.415</v>
      </c>
      <c r="E190" s="18" t="s">
        <v>47</v>
      </c>
      <c r="F190" s="17">
        <f>Реактивн!DT18</f>
        <v>0.40800000000000003</v>
      </c>
    </row>
    <row r="191" spans="2:6" ht="20.100000000000001" customHeight="1">
      <c r="B191" s="122" t="s">
        <v>48</v>
      </c>
      <c r="C191" s="117" t="s">
        <v>49</v>
      </c>
      <c r="D191" s="17">
        <f>Активн!DT19</f>
        <v>1.4870000000000001</v>
      </c>
      <c r="E191" s="18" t="s">
        <v>50</v>
      </c>
      <c r="F191" s="17">
        <f>Реактивн!DT19</f>
        <v>0.41399999999999998</v>
      </c>
    </row>
    <row r="192" spans="2:6" ht="20.100000000000001" customHeight="1">
      <c r="B192" s="122" t="s">
        <v>51</v>
      </c>
      <c r="C192" s="117" t="s">
        <v>52</v>
      </c>
      <c r="D192" s="17">
        <f>Активн!DT20</f>
        <v>1.6080000000000001</v>
      </c>
      <c r="E192" s="18" t="s">
        <v>53</v>
      </c>
      <c r="F192" s="17">
        <f>Реактивн!DT20</f>
        <v>0.43099999999999999</v>
      </c>
    </row>
    <row r="193" spans="1:7" ht="20.100000000000001" customHeight="1">
      <c r="B193" s="122" t="s">
        <v>54</v>
      </c>
      <c r="C193" s="117" t="s">
        <v>55</v>
      </c>
      <c r="D193" s="17">
        <f>Активн!DT21</f>
        <v>1.61</v>
      </c>
      <c r="E193" s="18" t="s">
        <v>56</v>
      </c>
      <c r="F193" s="17">
        <f>Реактивн!DT21</f>
        <v>0.43099999999999999</v>
      </c>
    </row>
    <row r="194" spans="1:7" ht="20.100000000000001" customHeight="1">
      <c r="B194" s="122" t="s">
        <v>57</v>
      </c>
      <c r="C194" s="117" t="s">
        <v>58</v>
      </c>
      <c r="D194" s="17">
        <f>Активн!DT22</f>
        <v>1.5920000000000001</v>
      </c>
      <c r="E194" s="18" t="s">
        <v>59</v>
      </c>
      <c r="F194" s="17">
        <f>Реактивн!DT22</f>
        <v>0.435</v>
      </c>
    </row>
    <row r="195" spans="1:7" ht="20.100000000000001" customHeight="1">
      <c r="B195" s="122" t="s">
        <v>60</v>
      </c>
      <c r="C195" s="117" t="s">
        <v>61</v>
      </c>
      <c r="D195" s="17">
        <f>Активн!DT23</f>
        <v>1.524</v>
      </c>
      <c r="E195" s="18" t="s">
        <v>62</v>
      </c>
      <c r="F195" s="17">
        <f>Реактивн!DT23</f>
        <v>0.439</v>
      </c>
    </row>
    <row r="196" spans="1:7" ht="20.100000000000001" customHeight="1">
      <c r="B196" s="122" t="s">
        <v>63</v>
      </c>
      <c r="C196" s="117" t="s">
        <v>64</v>
      </c>
      <c r="D196" s="17">
        <f>Активн!DT24</f>
        <v>1.468</v>
      </c>
      <c r="E196" s="18" t="s">
        <v>65</v>
      </c>
      <c r="F196" s="17">
        <f>Реактивн!DT24</f>
        <v>0.45</v>
      </c>
    </row>
    <row r="197" spans="1:7" ht="20.100000000000001" customHeight="1">
      <c r="B197" s="122" t="s">
        <v>66</v>
      </c>
      <c r="C197" s="117" t="s">
        <v>67</v>
      </c>
      <c r="D197" s="17">
        <f>Активн!DT25</f>
        <v>1.3680000000000001</v>
      </c>
      <c r="E197" s="18" t="s">
        <v>68</v>
      </c>
      <c r="F197" s="17">
        <f>Реактивн!DT25</f>
        <v>0.443</v>
      </c>
    </row>
    <row r="198" spans="1:7" ht="20.100000000000001" customHeight="1">
      <c r="B198" s="122" t="s">
        <v>69</v>
      </c>
      <c r="C198" s="117" t="s">
        <v>70</v>
      </c>
      <c r="D198" s="17">
        <f>Активн!DT26</f>
        <v>1.2290000000000001</v>
      </c>
      <c r="E198" s="18" t="s">
        <v>71</v>
      </c>
      <c r="F198" s="17">
        <f>Реактивн!DT26</f>
        <v>0.434</v>
      </c>
    </row>
    <row r="199" spans="1:7" ht="20.100000000000001" customHeight="1" thickBot="1">
      <c r="B199" s="123" t="s">
        <v>72</v>
      </c>
      <c r="C199" s="118" t="s">
        <v>73</v>
      </c>
      <c r="D199" s="19">
        <f>Активн!DT27</f>
        <v>1.0920000000000001</v>
      </c>
      <c r="E199" s="20" t="s">
        <v>74</v>
      </c>
      <c r="F199" s="19">
        <f>Реактивн!DT27</f>
        <v>0.42099999999999999</v>
      </c>
    </row>
    <row r="200" spans="1:7" ht="39.950000000000003" customHeight="1" thickBot="1">
      <c r="B200" s="124" t="s">
        <v>75</v>
      </c>
      <c r="C200" s="1" t="s">
        <v>78</v>
      </c>
      <c r="D200" s="125">
        <f>SUM(D176:D199)</f>
        <v>30.734999999999996</v>
      </c>
      <c r="E200" s="15" t="s">
        <v>79</v>
      </c>
      <c r="F200" s="133">
        <f>SUM(F176:F199)</f>
        <v>9.8879999999999981</v>
      </c>
    </row>
    <row r="201" spans="1:7" ht="39.950000000000003" customHeight="1">
      <c r="B201" s="131"/>
      <c r="C201" s="2"/>
      <c r="D201" s="132"/>
      <c r="E201" s="2"/>
      <c r="F201" s="132"/>
    </row>
    <row r="202" spans="1:7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7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7" ht="15.75">
      <c r="B204" s="21"/>
      <c r="C204" s="21"/>
      <c r="D204" s="66"/>
      <c r="E204" s="67"/>
      <c r="F204" s="21"/>
    </row>
    <row r="205" spans="1:7" ht="15.75" customHeight="1">
      <c r="B205" s="21"/>
      <c r="C205" s="22" t="s">
        <v>1</v>
      </c>
      <c r="D205" s="180" t="s">
        <v>454</v>
      </c>
      <c r="E205" s="180"/>
      <c r="F205" s="180"/>
    </row>
    <row r="206" spans="1:7" ht="16.5" thickBot="1">
      <c r="B206" s="21"/>
      <c r="C206" s="129"/>
      <c r="D206" s="161"/>
      <c r="E206" s="161"/>
      <c r="F206" s="161"/>
    </row>
    <row r="207" spans="1:7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7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Активн!DW4</f>
        <v>1.7789999999999999</v>
      </c>
      <c r="E209" s="116" t="s">
        <v>5</v>
      </c>
      <c r="F209" s="28">
        <f>Реактивн!DW4</f>
        <v>0.71599999999999997</v>
      </c>
    </row>
    <row r="210" spans="2:6" ht="20.100000000000001" customHeight="1">
      <c r="B210" s="122" t="s">
        <v>6</v>
      </c>
      <c r="C210" s="117" t="s">
        <v>7</v>
      </c>
      <c r="D210" s="96">
        <f>Активн!DW5</f>
        <v>1.68</v>
      </c>
      <c r="E210" s="117" t="s">
        <v>8</v>
      </c>
      <c r="F210" s="17">
        <f>Реактивн!DW5</f>
        <v>0.69700000000000006</v>
      </c>
    </row>
    <row r="211" spans="2:6" ht="20.100000000000001" customHeight="1">
      <c r="B211" s="122" t="s">
        <v>9</v>
      </c>
      <c r="C211" s="117" t="s">
        <v>10</v>
      </c>
      <c r="D211" s="96">
        <f>Активн!DW6</f>
        <v>1.653</v>
      </c>
      <c r="E211" s="117" t="s">
        <v>11</v>
      </c>
      <c r="F211" s="17">
        <f>Реактивн!DW6</f>
        <v>0.71199999999999997</v>
      </c>
    </row>
    <row r="212" spans="2:6" ht="20.100000000000001" customHeight="1">
      <c r="B212" s="122" t="s">
        <v>12</v>
      </c>
      <c r="C212" s="117" t="s">
        <v>13</v>
      </c>
      <c r="D212" s="96">
        <f>Активн!DW7</f>
        <v>1.609</v>
      </c>
      <c r="E212" s="117" t="s">
        <v>14</v>
      </c>
      <c r="F212" s="17">
        <f>Реактивн!DW7</f>
        <v>0.71299999999999997</v>
      </c>
    </row>
    <row r="213" spans="2:6" ht="20.100000000000001" customHeight="1">
      <c r="B213" s="122" t="s">
        <v>15</v>
      </c>
      <c r="C213" s="117" t="s">
        <v>16</v>
      </c>
      <c r="D213" s="96">
        <f>Активн!DW8</f>
        <v>1.5129999999999999</v>
      </c>
      <c r="E213" s="117" t="s">
        <v>17</v>
      </c>
      <c r="F213" s="17">
        <f>Реактивн!DW8</f>
        <v>0.64100000000000001</v>
      </c>
    </row>
    <row r="214" spans="2:6" ht="20.100000000000001" customHeight="1">
      <c r="B214" s="122" t="s">
        <v>18</v>
      </c>
      <c r="C214" s="117" t="s">
        <v>19</v>
      </c>
      <c r="D214" s="96">
        <f>Активн!DW9</f>
        <v>1.647</v>
      </c>
      <c r="E214" s="117" t="s">
        <v>20</v>
      </c>
      <c r="F214" s="17">
        <f>Реактивн!DW9</f>
        <v>0.67400000000000004</v>
      </c>
    </row>
    <row r="215" spans="2:6" ht="20.100000000000001" customHeight="1">
      <c r="B215" s="122" t="s">
        <v>21</v>
      </c>
      <c r="C215" s="117" t="s">
        <v>22</v>
      </c>
      <c r="D215" s="96">
        <f>Активн!DW10</f>
        <v>1.925</v>
      </c>
      <c r="E215" s="117" t="s">
        <v>23</v>
      </c>
      <c r="F215" s="17">
        <f>Реактивн!DW10</f>
        <v>0.69800000000000006</v>
      </c>
    </row>
    <row r="216" spans="2:6" ht="20.100000000000001" customHeight="1">
      <c r="B216" s="122" t="s">
        <v>24</v>
      </c>
      <c r="C216" s="117" t="s">
        <v>25</v>
      </c>
      <c r="D216" s="96">
        <f>Активн!DW11</f>
        <v>2.1219999999999999</v>
      </c>
      <c r="E216" s="117" t="s">
        <v>26</v>
      </c>
      <c r="F216" s="17">
        <f>Реактивн!DW11</f>
        <v>0.69800000000000006</v>
      </c>
    </row>
    <row r="217" spans="2:6" ht="20.100000000000001" customHeight="1">
      <c r="B217" s="122" t="s">
        <v>27</v>
      </c>
      <c r="C217" s="117" t="s">
        <v>28</v>
      </c>
      <c r="D217" s="96">
        <f>Активн!DW12</f>
        <v>2.1890000000000001</v>
      </c>
      <c r="E217" s="117" t="s">
        <v>29</v>
      </c>
      <c r="F217" s="17">
        <f>Реактивн!DW12</f>
        <v>0.67100000000000004</v>
      </c>
    </row>
    <row r="218" spans="2:6" ht="20.100000000000001" customHeight="1">
      <c r="B218" s="122" t="s">
        <v>30</v>
      </c>
      <c r="C218" s="117" t="s">
        <v>31</v>
      </c>
      <c r="D218" s="96">
        <f>Активн!DW13</f>
        <v>2.2509999999999999</v>
      </c>
      <c r="E218" s="117" t="s">
        <v>32</v>
      </c>
      <c r="F218" s="17">
        <f>Реактивн!DW13</f>
        <v>0.74</v>
      </c>
    </row>
    <row r="219" spans="2:6" ht="20.100000000000001" customHeight="1">
      <c r="B219" s="122" t="s">
        <v>33</v>
      </c>
      <c r="C219" s="117" t="s">
        <v>34</v>
      </c>
      <c r="D219" s="96">
        <f>Активн!DW14</f>
        <v>2.3359999999999999</v>
      </c>
      <c r="E219" s="117" t="s">
        <v>35</v>
      </c>
      <c r="F219" s="17">
        <f>Реактивн!DW14</f>
        <v>0.75900000000000001</v>
      </c>
    </row>
    <row r="220" spans="2:6" ht="20.100000000000001" customHeight="1">
      <c r="B220" s="122" t="s">
        <v>36</v>
      </c>
      <c r="C220" s="117" t="s">
        <v>37</v>
      </c>
      <c r="D220" s="96">
        <f>Активн!DW15</f>
        <v>2.3319999999999999</v>
      </c>
      <c r="E220" s="117" t="s">
        <v>38</v>
      </c>
      <c r="F220" s="17">
        <f>Реактивн!DW15</f>
        <v>0.75900000000000001</v>
      </c>
    </row>
    <row r="221" spans="2:6" ht="20.100000000000001" customHeight="1">
      <c r="B221" s="122" t="s">
        <v>39</v>
      </c>
      <c r="C221" s="117" t="s">
        <v>40</v>
      </c>
      <c r="D221" s="96">
        <f>Активн!DW16</f>
        <v>2.3929999999999998</v>
      </c>
      <c r="E221" s="117" t="s">
        <v>41</v>
      </c>
      <c r="F221" s="17">
        <f>Реактивн!DW16</f>
        <v>0.78100000000000003</v>
      </c>
    </row>
    <row r="222" spans="2:6" ht="20.100000000000001" customHeight="1">
      <c r="B222" s="122" t="s">
        <v>42</v>
      </c>
      <c r="C222" s="117" t="s">
        <v>43</v>
      </c>
      <c r="D222" s="96">
        <f>Активн!DW17</f>
        <v>2.4119999999999999</v>
      </c>
      <c r="E222" s="117" t="s">
        <v>44</v>
      </c>
      <c r="F222" s="17">
        <f>Реактивн!DW17</f>
        <v>0.77700000000000002</v>
      </c>
    </row>
    <row r="223" spans="2:6" ht="20.100000000000001" customHeight="1">
      <c r="B223" s="122" t="s">
        <v>45</v>
      </c>
      <c r="C223" s="117" t="s">
        <v>46</v>
      </c>
      <c r="D223" s="96">
        <f>Активн!DW18</f>
        <v>2.3460000000000001</v>
      </c>
      <c r="E223" s="117" t="s">
        <v>47</v>
      </c>
      <c r="F223" s="17">
        <f>Реактивн!DW18</f>
        <v>0.74099999999999999</v>
      </c>
    </row>
    <row r="224" spans="2:6" ht="20.100000000000001" customHeight="1">
      <c r="B224" s="122" t="s">
        <v>48</v>
      </c>
      <c r="C224" s="117" t="s">
        <v>49</v>
      </c>
      <c r="D224" s="96">
        <f>Активн!DW19</f>
        <v>2.415</v>
      </c>
      <c r="E224" s="117" t="s">
        <v>50</v>
      </c>
      <c r="F224" s="17">
        <f>Реактивн!DW19</f>
        <v>0.76200000000000001</v>
      </c>
    </row>
    <row r="225" spans="1:7" ht="20.100000000000001" customHeight="1">
      <c r="B225" s="122" t="s">
        <v>51</v>
      </c>
      <c r="C225" s="117" t="s">
        <v>52</v>
      </c>
      <c r="D225" s="96">
        <f>Активн!DW20</f>
        <v>2.5840000000000001</v>
      </c>
      <c r="E225" s="117" t="s">
        <v>53</v>
      </c>
      <c r="F225" s="17">
        <f>Реактивн!DW20</f>
        <v>0.754</v>
      </c>
    </row>
    <row r="226" spans="1:7" ht="20.100000000000001" customHeight="1">
      <c r="B226" s="122" t="s">
        <v>54</v>
      </c>
      <c r="C226" s="117" t="s">
        <v>55</v>
      </c>
      <c r="D226" s="96">
        <f>Активн!DW21</f>
        <v>2.6309999999999998</v>
      </c>
      <c r="E226" s="117" t="s">
        <v>56</v>
      </c>
      <c r="F226" s="17">
        <f>Реактивн!DW21</f>
        <v>0.754</v>
      </c>
    </row>
    <row r="227" spans="1:7" ht="20.100000000000001" customHeight="1">
      <c r="B227" s="122" t="s">
        <v>57</v>
      </c>
      <c r="C227" s="117" t="s">
        <v>58</v>
      </c>
      <c r="D227" s="96">
        <f>Активн!DW22</f>
        <v>2.6970000000000001</v>
      </c>
      <c r="E227" s="117" t="s">
        <v>59</v>
      </c>
      <c r="F227" s="17">
        <f>Реактивн!DW22</f>
        <v>0.75900000000000001</v>
      </c>
    </row>
    <row r="228" spans="1:7" ht="20.100000000000001" customHeight="1">
      <c r="B228" s="122" t="s">
        <v>60</v>
      </c>
      <c r="C228" s="117" t="s">
        <v>61</v>
      </c>
      <c r="D228" s="96">
        <f>Активн!DW23</f>
        <v>2.665</v>
      </c>
      <c r="E228" s="117" t="s">
        <v>62</v>
      </c>
      <c r="F228" s="17">
        <f>Реактивн!DW23</f>
        <v>0.746</v>
      </c>
    </row>
    <row r="229" spans="1:7" ht="20.100000000000001" customHeight="1">
      <c r="B229" s="122" t="s">
        <v>63</v>
      </c>
      <c r="C229" s="117" t="s">
        <v>64</v>
      </c>
      <c r="D229" s="96">
        <f>Активн!DW24</f>
        <v>2.6309999999999998</v>
      </c>
      <c r="E229" s="117" t="s">
        <v>65</v>
      </c>
      <c r="F229" s="17">
        <f>Реактивн!DW24</f>
        <v>0.752</v>
      </c>
    </row>
    <row r="230" spans="1:7" ht="20.100000000000001" customHeight="1">
      <c r="B230" s="122" t="s">
        <v>66</v>
      </c>
      <c r="C230" s="117" t="s">
        <v>67</v>
      </c>
      <c r="D230" s="96">
        <f>Активн!DW25</f>
        <v>2.5169999999999999</v>
      </c>
      <c r="E230" s="117" t="s">
        <v>68</v>
      </c>
      <c r="F230" s="17">
        <f>Реактивн!DW25</f>
        <v>0.75700000000000001</v>
      </c>
    </row>
    <row r="231" spans="1:7" ht="20.100000000000001" customHeight="1">
      <c r="B231" s="122" t="s">
        <v>69</v>
      </c>
      <c r="C231" s="117" t="s">
        <v>70</v>
      </c>
      <c r="D231" s="96">
        <f>Активн!DW26</f>
        <v>2.266</v>
      </c>
      <c r="E231" s="117" t="s">
        <v>71</v>
      </c>
      <c r="F231" s="17">
        <f>Реактивн!DW26</f>
        <v>0.76100000000000001</v>
      </c>
    </row>
    <row r="232" spans="1:7" ht="20.100000000000001" customHeight="1" thickBot="1">
      <c r="B232" s="123" t="s">
        <v>72</v>
      </c>
      <c r="C232" s="118" t="s">
        <v>73</v>
      </c>
      <c r="D232" s="97">
        <f>Активн!DW27</f>
        <v>2.0329999999999999</v>
      </c>
      <c r="E232" s="118" t="s">
        <v>74</v>
      </c>
      <c r="F232" s="19">
        <f>Реактивн!DW27</f>
        <v>0.755</v>
      </c>
    </row>
    <row r="233" spans="1:7" ht="39.950000000000003" customHeight="1" thickBot="1">
      <c r="B233" s="124" t="s">
        <v>75</v>
      </c>
      <c r="C233" s="1" t="s">
        <v>78</v>
      </c>
      <c r="D233" s="125">
        <f>SUM(D209:D232)</f>
        <v>52.626000000000012</v>
      </c>
      <c r="E233" s="15" t="s">
        <v>79</v>
      </c>
      <c r="F233" s="133">
        <f>SUM(F209:F232)</f>
        <v>17.577000000000002</v>
      </c>
    </row>
    <row r="234" spans="1:7" ht="39.950000000000003" customHeight="1">
      <c r="B234" s="131"/>
      <c r="C234" s="2"/>
      <c r="D234" s="132"/>
      <c r="E234" s="2"/>
      <c r="F234" s="132"/>
    </row>
    <row r="235" spans="1:7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7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7" ht="15.75">
      <c r="B237" s="21"/>
      <c r="C237" s="21"/>
      <c r="D237" s="66"/>
      <c r="E237" s="67"/>
      <c r="F237" s="21"/>
    </row>
    <row r="238" spans="1:7" ht="15.75" customHeight="1">
      <c r="B238" s="21"/>
      <c r="C238" s="22" t="s">
        <v>1</v>
      </c>
      <c r="D238" s="180" t="s">
        <v>455</v>
      </c>
      <c r="E238" s="180"/>
      <c r="F238" s="180"/>
    </row>
    <row r="239" spans="1:7" ht="16.5" thickBot="1">
      <c r="B239" s="21"/>
      <c r="C239" s="129"/>
      <c r="D239" s="161"/>
      <c r="E239" s="161"/>
      <c r="F239" s="161"/>
    </row>
    <row r="240" spans="1:7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Активн!DZ4</f>
        <v>1.0269999999999999</v>
      </c>
      <c r="E242" s="16" t="s">
        <v>5</v>
      </c>
      <c r="F242" s="28">
        <f>Реактивн!DZ4</f>
        <v>0.36799999999999999</v>
      </c>
    </row>
    <row r="243" spans="2:6" ht="20.100000000000001" customHeight="1">
      <c r="B243" s="122" t="s">
        <v>6</v>
      </c>
      <c r="C243" s="117" t="s">
        <v>7</v>
      </c>
      <c r="D243" s="17">
        <f>Активн!DZ5</f>
        <v>0.98299999999999998</v>
      </c>
      <c r="E243" s="18" t="s">
        <v>8</v>
      </c>
      <c r="F243" s="17">
        <f>Реактивн!DZ5</f>
        <v>0.35799999999999998</v>
      </c>
    </row>
    <row r="244" spans="2:6" ht="20.100000000000001" customHeight="1">
      <c r="B244" s="122" t="s">
        <v>9</v>
      </c>
      <c r="C244" s="117" t="s">
        <v>10</v>
      </c>
      <c r="D244" s="17">
        <f>Активн!DZ6</f>
        <v>0.96199999999999997</v>
      </c>
      <c r="E244" s="18" t="s">
        <v>11</v>
      </c>
      <c r="F244" s="17">
        <f>Реактивн!DZ6</f>
        <v>0.36499999999999999</v>
      </c>
    </row>
    <row r="245" spans="2:6" ht="20.100000000000001" customHeight="1">
      <c r="B245" s="122" t="s">
        <v>12</v>
      </c>
      <c r="C245" s="117" t="s">
        <v>13</v>
      </c>
      <c r="D245" s="17">
        <f>Активн!DZ7</f>
        <v>0.96199999999999997</v>
      </c>
      <c r="E245" s="18" t="s">
        <v>14</v>
      </c>
      <c r="F245" s="17">
        <f>Реактивн!DZ7</f>
        <v>0.36899999999999999</v>
      </c>
    </row>
    <row r="246" spans="2:6" ht="20.100000000000001" customHeight="1">
      <c r="B246" s="122" t="s">
        <v>15</v>
      </c>
      <c r="C246" s="117" t="s">
        <v>16</v>
      </c>
      <c r="D246" s="17">
        <f>Активн!DZ8</f>
        <v>0.95799999999999996</v>
      </c>
      <c r="E246" s="18" t="s">
        <v>17</v>
      </c>
      <c r="F246" s="17">
        <f>Реактивн!DZ8</f>
        <v>0.36799999999999999</v>
      </c>
    </row>
    <row r="247" spans="2:6" ht="20.100000000000001" customHeight="1">
      <c r="B247" s="122" t="s">
        <v>18</v>
      </c>
      <c r="C247" s="117" t="s">
        <v>19</v>
      </c>
      <c r="D247" s="17">
        <f>Активн!DZ9</f>
        <v>0.98</v>
      </c>
      <c r="E247" s="18" t="s">
        <v>20</v>
      </c>
      <c r="F247" s="17">
        <f>Реактивн!DZ9</f>
        <v>0.36199999999999999</v>
      </c>
    </row>
    <row r="248" spans="2:6" ht="20.100000000000001" customHeight="1">
      <c r="B248" s="122" t="s">
        <v>21</v>
      </c>
      <c r="C248" s="117" t="s">
        <v>22</v>
      </c>
      <c r="D248" s="17">
        <f>Активн!DZ10</f>
        <v>1.0780000000000001</v>
      </c>
      <c r="E248" s="18" t="s">
        <v>23</v>
      </c>
      <c r="F248" s="17">
        <f>Реактивн!DZ10</f>
        <v>0.36</v>
      </c>
    </row>
    <row r="249" spans="2:6" ht="20.100000000000001" customHeight="1">
      <c r="B249" s="122" t="s">
        <v>24</v>
      </c>
      <c r="C249" s="117" t="s">
        <v>25</v>
      </c>
      <c r="D249" s="17">
        <f>Активн!DZ11</f>
        <v>1.2589999999999999</v>
      </c>
      <c r="E249" s="18" t="s">
        <v>26</v>
      </c>
      <c r="F249" s="17">
        <f>Реактивн!DZ11</f>
        <v>0.37</v>
      </c>
    </row>
    <row r="250" spans="2:6" ht="20.100000000000001" customHeight="1">
      <c r="B250" s="122" t="s">
        <v>27</v>
      </c>
      <c r="C250" s="117" t="s">
        <v>28</v>
      </c>
      <c r="D250" s="17">
        <f>Активн!DZ12</f>
        <v>1.39</v>
      </c>
      <c r="E250" s="18" t="s">
        <v>29</v>
      </c>
      <c r="F250" s="17">
        <f>Реактивн!DZ12</f>
        <v>0.36499999999999999</v>
      </c>
    </row>
    <row r="251" spans="2:6" ht="20.100000000000001" customHeight="1">
      <c r="B251" s="122" t="s">
        <v>30</v>
      </c>
      <c r="C251" s="117" t="s">
        <v>31</v>
      </c>
      <c r="D251" s="17">
        <f>Активн!DZ13</f>
        <v>1.645</v>
      </c>
      <c r="E251" s="18" t="s">
        <v>32</v>
      </c>
      <c r="F251" s="17">
        <f>Реактивн!DZ13</f>
        <v>0.38100000000000001</v>
      </c>
    </row>
    <row r="252" spans="2:6" ht="20.100000000000001" customHeight="1">
      <c r="B252" s="122" t="s">
        <v>33</v>
      </c>
      <c r="C252" s="117" t="s">
        <v>34</v>
      </c>
      <c r="D252" s="17">
        <f>Активн!DZ14</f>
        <v>1.7150000000000001</v>
      </c>
      <c r="E252" s="18" t="s">
        <v>35</v>
      </c>
      <c r="F252" s="17">
        <f>Реактивн!DZ14</f>
        <v>0.38500000000000001</v>
      </c>
    </row>
    <row r="253" spans="2:6" ht="20.100000000000001" customHeight="1">
      <c r="B253" s="122" t="s">
        <v>36</v>
      </c>
      <c r="C253" s="117" t="s">
        <v>37</v>
      </c>
      <c r="D253" s="17">
        <f>Активн!DZ15</f>
        <v>1.716</v>
      </c>
      <c r="E253" s="18" t="s">
        <v>38</v>
      </c>
      <c r="F253" s="17">
        <f>Реактивн!DZ15</f>
        <v>0.39600000000000002</v>
      </c>
    </row>
    <row r="254" spans="2:6" ht="20.100000000000001" customHeight="1">
      <c r="B254" s="122" t="s">
        <v>39</v>
      </c>
      <c r="C254" s="117" t="s">
        <v>40</v>
      </c>
      <c r="D254" s="17">
        <f>Активн!DZ16</f>
        <v>1.6970000000000001</v>
      </c>
      <c r="E254" s="18" t="s">
        <v>41</v>
      </c>
      <c r="F254" s="17">
        <f>Реактивн!DZ16</f>
        <v>0.40799999999999997</v>
      </c>
    </row>
    <row r="255" spans="2:6" ht="20.100000000000001" customHeight="1">
      <c r="B255" s="122" t="s">
        <v>42</v>
      </c>
      <c r="C255" s="117" t="s">
        <v>43</v>
      </c>
      <c r="D255" s="17">
        <f>Активн!DZ17</f>
        <v>1.7010000000000001</v>
      </c>
      <c r="E255" s="18" t="s">
        <v>44</v>
      </c>
      <c r="F255" s="17">
        <f>Реактивн!DZ17</f>
        <v>0.39700000000000002</v>
      </c>
    </row>
    <row r="256" spans="2:6" ht="20.100000000000001" customHeight="1">
      <c r="B256" s="122" t="s">
        <v>45</v>
      </c>
      <c r="C256" s="117" t="s">
        <v>46</v>
      </c>
      <c r="D256" s="17">
        <f>Активн!DZ18</f>
        <v>1.6779999999999999</v>
      </c>
      <c r="E256" s="18" t="s">
        <v>47</v>
      </c>
      <c r="F256" s="17">
        <f>Реактивн!DZ18</f>
        <v>0.39300000000000002</v>
      </c>
    </row>
    <row r="257" spans="1:7" ht="20.100000000000001" customHeight="1">
      <c r="B257" s="122" t="s">
        <v>48</v>
      </c>
      <c r="C257" s="117" t="s">
        <v>49</v>
      </c>
      <c r="D257" s="17">
        <f>Активн!DZ19</f>
        <v>1.698</v>
      </c>
      <c r="E257" s="18" t="s">
        <v>50</v>
      </c>
      <c r="F257" s="17">
        <f>Реактивн!DZ19</f>
        <v>0.39800000000000002</v>
      </c>
    </row>
    <row r="258" spans="1:7" ht="20.100000000000001" customHeight="1">
      <c r="B258" s="122" t="s">
        <v>51</v>
      </c>
      <c r="C258" s="117" t="s">
        <v>52</v>
      </c>
      <c r="D258" s="17">
        <f>Активн!DZ20</f>
        <v>1.794</v>
      </c>
      <c r="E258" s="18" t="s">
        <v>53</v>
      </c>
      <c r="F258" s="17">
        <f>Реактивн!DZ20</f>
        <v>0.39800000000000002</v>
      </c>
    </row>
    <row r="259" spans="1:7" ht="20.100000000000001" customHeight="1">
      <c r="B259" s="122" t="s">
        <v>54</v>
      </c>
      <c r="C259" s="117" t="s">
        <v>55</v>
      </c>
      <c r="D259" s="17">
        <f>Активн!DZ21</f>
        <v>1.772</v>
      </c>
      <c r="E259" s="18" t="s">
        <v>56</v>
      </c>
      <c r="F259" s="17">
        <f>Реактивн!DZ21</f>
        <v>0.40400000000000003</v>
      </c>
    </row>
    <row r="260" spans="1:7" ht="20.100000000000001" customHeight="1">
      <c r="B260" s="122" t="s">
        <v>57</v>
      </c>
      <c r="C260" s="117" t="s">
        <v>58</v>
      </c>
      <c r="D260" s="17">
        <f>Активн!DZ22</f>
        <v>1.675</v>
      </c>
      <c r="E260" s="18" t="s">
        <v>59</v>
      </c>
      <c r="F260" s="17">
        <f>Реактивн!DZ22</f>
        <v>0.39700000000000002</v>
      </c>
    </row>
    <row r="261" spans="1:7" ht="20.100000000000001" customHeight="1">
      <c r="B261" s="122" t="s">
        <v>60</v>
      </c>
      <c r="C261" s="117" t="s">
        <v>61</v>
      </c>
      <c r="D261" s="17">
        <f>Активн!DZ23</f>
        <v>1.5980000000000001</v>
      </c>
      <c r="E261" s="18" t="s">
        <v>62</v>
      </c>
      <c r="F261" s="17">
        <f>Реактивн!DZ23</f>
        <v>0.41099999999999998</v>
      </c>
    </row>
    <row r="262" spans="1:7" ht="20.100000000000001" customHeight="1">
      <c r="B262" s="122" t="s">
        <v>63</v>
      </c>
      <c r="C262" s="117" t="s">
        <v>64</v>
      </c>
      <c r="D262" s="17">
        <f>Активн!DZ24</f>
        <v>1.504</v>
      </c>
      <c r="E262" s="18" t="s">
        <v>65</v>
      </c>
      <c r="F262" s="17">
        <f>Реактивн!DZ24</f>
        <v>0.41899999999999998</v>
      </c>
    </row>
    <row r="263" spans="1:7" ht="20.100000000000001" customHeight="1">
      <c r="B263" s="122" t="s">
        <v>66</v>
      </c>
      <c r="C263" s="117" t="s">
        <v>67</v>
      </c>
      <c r="D263" s="17">
        <f>Активн!DZ25</f>
        <v>1.3560000000000001</v>
      </c>
      <c r="E263" s="18" t="s">
        <v>68</v>
      </c>
      <c r="F263" s="17">
        <f>Реактивн!DZ25</f>
        <v>0.39900000000000002</v>
      </c>
    </row>
    <row r="264" spans="1:7" ht="20.100000000000001" customHeight="1">
      <c r="B264" s="122" t="s">
        <v>69</v>
      </c>
      <c r="C264" s="117" t="s">
        <v>70</v>
      </c>
      <c r="D264" s="17">
        <f>Активн!DZ26</f>
        <v>1.232</v>
      </c>
      <c r="E264" s="18" t="s">
        <v>71</v>
      </c>
      <c r="F264" s="17">
        <f>Реактивн!DZ26</f>
        <v>0.39700000000000002</v>
      </c>
    </row>
    <row r="265" spans="1:7" ht="20.100000000000001" customHeight="1" thickBot="1">
      <c r="B265" s="123" t="s">
        <v>72</v>
      </c>
      <c r="C265" s="118" t="s">
        <v>73</v>
      </c>
      <c r="D265" s="19">
        <f>Активн!DZ27</f>
        <v>1.1259999999999999</v>
      </c>
      <c r="E265" s="20" t="s">
        <v>74</v>
      </c>
      <c r="F265" s="17">
        <f>Реактивн!DZ27</f>
        <v>0.38300000000000001</v>
      </c>
    </row>
    <row r="266" spans="1:7" ht="39.950000000000003" customHeight="1" thickBot="1">
      <c r="B266" s="124" t="s">
        <v>75</v>
      </c>
      <c r="C266" s="1" t="s">
        <v>78</v>
      </c>
      <c r="D266" s="125">
        <f>SUM(D242:D265)</f>
        <v>33.506</v>
      </c>
      <c r="E266" s="1" t="s">
        <v>79</v>
      </c>
      <c r="F266" s="126">
        <f>SUM(F242:F265)</f>
        <v>9.2510000000000012</v>
      </c>
    </row>
    <row r="267" spans="1:7" ht="39.950000000000003" customHeight="1">
      <c r="B267" s="131"/>
      <c r="C267" s="2"/>
      <c r="D267" s="132"/>
      <c r="E267" s="2"/>
      <c r="F267" s="132"/>
    </row>
    <row r="268" spans="1:7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7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7" ht="15.75">
      <c r="B270" s="21"/>
      <c r="C270" s="21"/>
      <c r="D270" s="66"/>
      <c r="E270" s="67"/>
      <c r="F270" s="21"/>
    </row>
    <row r="271" spans="1:7" ht="15.75" customHeight="1">
      <c r="B271" s="21"/>
      <c r="C271" s="22" t="s">
        <v>1</v>
      </c>
      <c r="D271" s="180" t="s">
        <v>456</v>
      </c>
      <c r="E271" s="180"/>
      <c r="F271" s="180"/>
    </row>
    <row r="272" spans="1:7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Активн!DX4</f>
        <v>0.55400000000000005</v>
      </c>
      <c r="E275" s="16" t="s">
        <v>5</v>
      </c>
      <c r="F275" s="28">
        <f>Реактивн!DX4</f>
        <v>0.19400000000000001</v>
      </c>
    </row>
    <row r="276" spans="2:6" ht="20.100000000000001" customHeight="1">
      <c r="B276" s="122" t="s">
        <v>6</v>
      </c>
      <c r="C276" s="117" t="s">
        <v>7</v>
      </c>
      <c r="D276" s="17">
        <f>Активн!DX5</f>
        <v>0.50600000000000001</v>
      </c>
      <c r="E276" s="18" t="s">
        <v>8</v>
      </c>
      <c r="F276" s="17">
        <f>Реактивн!DX5</f>
        <v>0.19</v>
      </c>
    </row>
    <row r="277" spans="2:6" ht="20.100000000000001" customHeight="1">
      <c r="B277" s="122" t="s">
        <v>9</v>
      </c>
      <c r="C277" s="117" t="s">
        <v>10</v>
      </c>
      <c r="D277" s="17">
        <f>Активн!DX6</f>
        <v>0.48299999999999998</v>
      </c>
      <c r="E277" s="18" t="s">
        <v>11</v>
      </c>
      <c r="F277" s="17">
        <f>Реактивн!DX6</f>
        <v>0.193</v>
      </c>
    </row>
    <row r="278" spans="2:6" ht="20.100000000000001" customHeight="1">
      <c r="B278" s="122" t="s">
        <v>12</v>
      </c>
      <c r="C278" s="117" t="s">
        <v>13</v>
      </c>
      <c r="D278" s="17">
        <f>Активн!DX7</f>
        <v>0.47699999999999998</v>
      </c>
      <c r="E278" s="18" t="s">
        <v>14</v>
      </c>
      <c r="F278" s="17">
        <f>Реактивн!DX7</f>
        <v>0.19400000000000001</v>
      </c>
    </row>
    <row r="279" spans="2:6" ht="20.100000000000001" customHeight="1">
      <c r="B279" s="122" t="s">
        <v>15</v>
      </c>
      <c r="C279" s="117" t="s">
        <v>16</v>
      </c>
      <c r="D279" s="17">
        <f>Активн!DX8</f>
        <v>0.48</v>
      </c>
      <c r="E279" s="18" t="s">
        <v>17</v>
      </c>
      <c r="F279" s="17">
        <f>Реактивн!DX8</f>
        <v>0.19400000000000001</v>
      </c>
    </row>
    <row r="280" spans="2:6" ht="20.100000000000001" customHeight="1">
      <c r="B280" s="122" t="s">
        <v>18</v>
      </c>
      <c r="C280" s="117" t="s">
        <v>19</v>
      </c>
      <c r="D280" s="17">
        <f>Активн!DX9</f>
        <v>0.52400000000000002</v>
      </c>
      <c r="E280" s="18" t="s">
        <v>20</v>
      </c>
      <c r="F280" s="17">
        <f>Реактивн!DX9</f>
        <v>0.19500000000000001</v>
      </c>
    </row>
    <row r="281" spans="2:6" ht="20.100000000000001" customHeight="1">
      <c r="B281" s="122" t="s">
        <v>21</v>
      </c>
      <c r="C281" s="117" t="s">
        <v>22</v>
      </c>
      <c r="D281" s="17">
        <f>Активн!DX10</f>
        <v>0.61199999999999999</v>
      </c>
      <c r="E281" s="18" t="s">
        <v>23</v>
      </c>
      <c r="F281" s="17">
        <f>Реактивн!DX10</f>
        <v>0.2</v>
      </c>
    </row>
    <row r="282" spans="2:6" ht="20.100000000000001" customHeight="1">
      <c r="B282" s="122" t="s">
        <v>24</v>
      </c>
      <c r="C282" s="117" t="s">
        <v>25</v>
      </c>
      <c r="D282" s="17">
        <f>Активн!DX11</f>
        <v>0.70599999999999996</v>
      </c>
      <c r="E282" s="18" t="s">
        <v>26</v>
      </c>
      <c r="F282" s="17">
        <f>Реактивн!DX11</f>
        <v>0.215</v>
      </c>
    </row>
    <row r="283" spans="2:6" ht="20.100000000000001" customHeight="1">
      <c r="B283" s="122" t="s">
        <v>27</v>
      </c>
      <c r="C283" s="117" t="s">
        <v>28</v>
      </c>
      <c r="D283" s="17">
        <f>Активн!DX12</f>
        <v>0.78700000000000003</v>
      </c>
      <c r="E283" s="18" t="s">
        <v>29</v>
      </c>
      <c r="F283" s="17">
        <f>Реактивн!DX12</f>
        <v>0.222</v>
      </c>
    </row>
    <row r="284" spans="2:6" ht="20.100000000000001" customHeight="1">
      <c r="B284" s="122" t="s">
        <v>30</v>
      </c>
      <c r="C284" s="117" t="s">
        <v>31</v>
      </c>
      <c r="D284" s="17">
        <f>Активн!DX13</f>
        <v>0.872</v>
      </c>
      <c r="E284" s="18" t="s">
        <v>32</v>
      </c>
      <c r="F284" s="17">
        <f>Реактивн!DX13</f>
        <v>0.224</v>
      </c>
    </row>
    <row r="285" spans="2:6" ht="20.100000000000001" customHeight="1">
      <c r="B285" s="122" t="s">
        <v>33</v>
      </c>
      <c r="C285" s="117" t="s">
        <v>34</v>
      </c>
      <c r="D285" s="17">
        <f>Активн!DX14</f>
        <v>0.88100000000000001</v>
      </c>
      <c r="E285" s="18" t="s">
        <v>35</v>
      </c>
      <c r="F285" s="17">
        <f>Реактивн!DX14</f>
        <v>0.21</v>
      </c>
    </row>
    <row r="286" spans="2:6" ht="20.100000000000001" customHeight="1">
      <c r="B286" s="122" t="s">
        <v>36</v>
      </c>
      <c r="C286" s="117" t="s">
        <v>37</v>
      </c>
      <c r="D286" s="17">
        <f>Активн!DX15</f>
        <v>0.97199999999999998</v>
      </c>
      <c r="E286" s="18" t="s">
        <v>38</v>
      </c>
      <c r="F286" s="17">
        <f>Реактивн!DX15</f>
        <v>0.28500000000000003</v>
      </c>
    </row>
    <row r="287" spans="2:6" ht="20.100000000000001" customHeight="1">
      <c r="B287" s="122" t="s">
        <v>39</v>
      </c>
      <c r="C287" s="117" t="s">
        <v>40</v>
      </c>
      <c r="D287" s="17">
        <f>Активн!DX16</f>
        <v>1.0209999999999999</v>
      </c>
      <c r="E287" s="18" t="s">
        <v>41</v>
      </c>
      <c r="F287" s="17">
        <f>Реактивн!DX16</f>
        <v>0.32500000000000001</v>
      </c>
    </row>
    <row r="288" spans="2:6" ht="20.100000000000001" customHeight="1">
      <c r="B288" s="122" t="s">
        <v>42</v>
      </c>
      <c r="C288" s="117" t="s">
        <v>43</v>
      </c>
      <c r="D288" s="17">
        <f>Активн!DX17</f>
        <v>0.96799999999999997</v>
      </c>
      <c r="E288" s="18" t="s">
        <v>44</v>
      </c>
      <c r="F288" s="17">
        <f>Реактивн!DX17</f>
        <v>0.30099999999999999</v>
      </c>
    </row>
    <row r="289" spans="1:7" ht="20.100000000000001" customHeight="1">
      <c r="B289" s="122" t="s">
        <v>45</v>
      </c>
      <c r="C289" s="117" t="s">
        <v>46</v>
      </c>
      <c r="D289" s="17">
        <f>Активн!DX18</f>
        <v>0.94399999999999995</v>
      </c>
      <c r="E289" s="18" t="s">
        <v>47</v>
      </c>
      <c r="F289" s="17">
        <f>Реактивн!DX18</f>
        <v>0.26</v>
      </c>
    </row>
    <row r="290" spans="1:7" ht="20.100000000000001" customHeight="1">
      <c r="B290" s="122" t="s">
        <v>48</v>
      </c>
      <c r="C290" s="117" t="s">
        <v>49</v>
      </c>
      <c r="D290" s="17">
        <f>Активн!DX19</f>
        <v>0.93700000000000006</v>
      </c>
      <c r="E290" s="18" t="s">
        <v>50</v>
      </c>
      <c r="F290" s="17">
        <f>Реактивн!DX19</f>
        <v>0.23700000000000002</v>
      </c>
    </row>
    <row r="291" spans="1:7" ht="20.100000000000001" customHeight="1">
      <c r="B291" s="122" t="s">
        <v>51</v>
      </c>
      <c r="C291" s="117" t="s">
        <v>52</v>
      </c>
      <c r="D291" s="17">
        <f>Активн!DX20</f>
        <v>1.0069999999999999</v>
      </c>
      <c r="E291" s="18" t="s">
        <v>53</v>
      </c>
      <c r="F291" s="17">
        <f>Реактивн!DX20</f>
        <v>0.23400000000000001</v>
      </c>
    </row>
    <row r="292" spans="1:7" ht="20.100000000000001" customHeight="1">
      <c r="B292" s="122" t="s">
        <v>54</v>
      </c>
      <c r="C292" s="117" t="s">
        <v>55</v>
      </c>
      <c r="D292" s="17">
        <f>Активн!DX21</f>
        <v>1.1299999999999999</v>
      </c>
      <c r="E292" s="18" t="s">
        <v>56</v>
      </c>
      <c r="F292" s="17">
        <f>Реактивн!DX21</f>
        <v>0.28100000000000003</v>
      </c>
    </row>
    <row r="293" spans="1:7" ht="20.100000000000001" customHeight="1">
      <c r="B293" s="122" t="s">
        <v>57</v>
      </c>
      <c r="C293" s="117" t="s">
        <v>58</v>
      </c>
      <c r="D293" s="17">
        <f>Активн!DX22</f>
        <v>1.1140000000000001</v>
      </c>
      <c r="E293" s="18" t="s">
        <v>59</v>
      </c>
      <c r="F293" s="17">
        <f>Реактивн!DX22</f>
        <v>0.26200000000000001</v>
      </c>
    </row>
    <row r="294" spans="1:7" ht="20.100000000000001" customHeight="1">
      <c r="B294" s="122" t="s">
        <v>60</v>
      </c>
      <c r="C294" s="117" t="s">
        <v>61</v>
      </c>
      <c r="D294" s="17">
        <f>Активн!DX23</f>
        <v>1.0069999999999999</v>
      </c>
      <c r="E294" s="18" t="s">
        <v>62</v>
      </c>
      <c r="F294" s="17">
        <f>Реактивн!DX23</f>
        <v>0.218</v>
      </c>
    </row>
    <row r="295" spans="1:7" ht="20.100000000000001" customHeight="1">
      <c r="B295" s="122" t="s">
        <v>63</v>
      </c>
      <c r="C295" s="117" t="s">
        <v>64</v>
      </c>
      <c r="D295" s="17">
        <f>Активн!DX24</f>
        <v>0.94199999999999995</v>
      </c>
      <c r="E295" s="18" t="s">
        <v>65</v>
      </c>
      <c r="F295" s="17">
        <f>Реактивн!DX24</f>
        <v>0.215</v>
      </c>
    </row>
    <row r="296" spans="1:7" ht="20.100000000000001" customHeight="1">
      <c r="B296" s="122" t="s">
        <v>66</v>
      </c>
      <c r="C296" s="117" t="s">
        <v>67</v>
      </c>
      <c r="D296" s="17">
        <f>Активн!DX25</f>
        <v>0.91100000000000003</v>
      </c>
      <c r="E296" s="18" t="s">
        <v>68</v>
      </c>
      <c r="F296" s="17">
        <f>Реактивн!DX25</f>
        <v>0.24199999999999999</v>
      </c>
    </row>
    <row r="297" spans="1:7" ht="20.100000000000001" customHeight="1">
      <c r="B297" s="122" t="s">
        <v>69</v>
      </c>
      <c r="C297" s="117" t="s">
        <v>70</v>
      </c>
      <c r="D297" s="17">
        <f>Активн!DX26</f>
        <v>0.92</v>
      </c>
      <c r="E297" s="18" t="s">
        <v>71</v>
      </c>
      <c r="F297" s="17">
        <f>Реактивн!DX26</f>
        <v>0.32300000000000001</v>
      </c>
    </row>
    <row r="298" spans="1:7" ht="20.100000000000001" customHeight="1" thickBot="1">
      <c r="B298" s="123" t="s">
        <v>72</v>
      </c>
      <c r="C298" s="118" t="s">
        <v>73</v>
      </c>
      <c r="D298" s="19">
        <f>Активн!DX27</f>
        <v>0.68899999999999995</v>
      </c>
      <c r="E298" s="20" t="s">
        <v>74</v>
      </c>
      <c r="F298" s="19">
        <f>Реактивн!DX27</f>
        <v>0.24</v>
      </c>
    </row>
    <row r="299" spans="1:7" ht="39.950000000000003" customHeight="1" thickBot="1">
      <c r="B299" s="124" t="s">
        <v>75</v>
      </c>
      <c r="C299" s="1" t="s">
        <v>78</v>
      </c>
      <c r="D299" s="125">
        <f>SUM(D275:D298)</f>
        <v>19.443999999999999</v>
      </c>
      <c r="E299" s="1" t="s">
        <v>79</v>
      </c>
      <c r="F299" s="126">
        <f>SUM(F275:F298)</f>
        <v>5.6540000000000008</v>
      </c>
    </row>
    <row r="300" spans="1:7" ht="39.950000000000003" customHeight="1">
      <c r="B300" s="131"/>
      <c r="C300" s="2"/>
      <c r="D300" s="132"/>
      <c r="E300" s="2"/>
      <c r="F300" s="132"/>
    </row>
    <row r="301" spans="1:7" ht="15.75">
      <c r="A301" s="178" t="s">
        <v>80</v>
      </c>
      <c r="B301" s="178"/>
      <c r="C301" s="178"/>
      <c r="D301" s="178"/>
      <c r="E301" s="178"/>
      <c r="F301" s="178"/>
      <c r="G301" s="178"/>
    </row>
    <row r="302" spans="1:7" ht="15.75">
      <c r="B302" s="21"/>
      <c r="C302" s="22" t="s">
        <v>81</v>
      </c>
      <c r="D302" s="24" t="str">
        <f>D2</f>
        <v>16.12.20.</v>
      </c>
      <c r="E302" s="119" t="s">
        <v>426</v>
      </c>
      <c r="F302" s="21"/>
    </row>
    <row r="303" spans="1:7" ht="15.75">
      <c r="B303" s="21"/>
      <c r="C303" s="21"/>
      <c r="D303" s="66"/>
      <c r="E303" s="67"/>
      <c r="F303" s="21"/>
    </row>
    <row r="304" spans="1:7" ht="15.75" customHeight="1">
      <c r="B304" s="21"/>
      <c r="C304" s="22" t="s">
        <v>1</v>
      </c>
      <c r="D304" s="180" t="s">
        <v>457</v>
      </c>
      <c r="E304" s="180"/>
      <c r="F304" s="180"/>
    </row>
    <row r="305" spans="2:6" ht="16.5" thickBot="1">
      <c r="B305" s="21"/>
      <c r="C305" s="129"/>
      <c r="D305" s="161"/>
      <c r="E305" s="161"/>
      <c r="F305" s="161"/>
    </row>
    <row r="306" spans="2:6" ht="20.100000000000001" customHeight="1">
      <c r="B306" s="170" t="s">
        <v>2</v>
      </c>
      <c r="C306" s="172" t="s">
        <v>87</v>
      </c>
      <c r="D306" s="173"/>
      <c r="E306" s="173"/>
      <c r="F306" s="174"/>
    </row>
    <row r="307" spans="2:6" ht="20.100000000000001" customHeight="1" thickBot="1">
      <c r="B307" s="171"/>
      <c r="C307" s="175" t="s">
        <v>88</v>
      </c>
      <c r="D307" s="176"/>
      <c r="E307" s="175" t="s">
        <v>89</v>
      </c>
      <c r="F307" s="176"/>
    </row>
    <row r="308" spans="2:6" ht="20.100000000000001" customHeight="1">
      <c r="B308" s="121" t="s">
        <v>3</v>
      </c>
      <c r="C308" s="116" t="s">
        <v>4</v>
      </c>
      <c r="D308" s="28">
        <f>Активн!DU4</f>
        <v>1.2470000000000001</v>
      </c>
      <c r="E308" s="16" t="s">
        <v>5</v>
      </c>
      <c r="F308" s="28">
        <f>Реактивн!DU4</f>
        <v>0.53800000000000003</v>
      </c>
    </row>
    <row r="309" spans="2:6" ht="20.100000000000001" customHeight="1">
      <c r="B309" s="122" t="s">
        <v>6</v>
      </c>
      <c r="C309" s="117" t="s">
        <v>7</v>
      </c>
      <c r="D309" s="17">
        <f>Активн!DU5</f>
        <v>1.361</v>
      </c>
      <c r="E309" s="18" t="s">
        <v>8</v>
      </c>
      <c r="F309" s="17">
        <f>Реактивн!DU5</f>
        <v>0.55100000000000005</v>
      </c>
    </row>
    <row r="310" spans="2:6" ht="20.100000000000001" customHeight="1">
      <c r="B310" s="122" t="s">
        <v>9</v>
      </c>
      <c r="C310" s="117" t="s">
        <v>10</v>
      </c>
      <c r="D310" s="17">
        <f>Активн!DU6</f>
        <v>1.1890000000000001</v>
      </c>
      <c r="E310" s="18" t="s">
        <v>11</v>
      </c>
      <c r="F310" s="17">
        <f>Реактивн!DU6</f>
        <v>0.54900000000000004</v>
      </c>
    </row>
    <row r="311" spans="2:6" ht="20.100000000000001" customHeight="1">
      <c r="B311" s="122" t="s">
        <v>12</v>
      </c>
      <c r="C311" s="117" t="s">
        <v>13</v>
      </c>
      <c r="D311" s="17">
        <f>Активн!DU7</f>
        <v>1.115</v>
      </c>
      <c r="E311" s="18" t="s">
        <v>14</v>
      </c>
      <c r="F311" s="17">
        <f>Реактивн!DU7</f>
        <v>0.50700000000000001</v>
      </c>
    </row>
    <row r="312" spans="2:6" ht="20.100000000000001" customHeight="1">
      <c r="B312" s="122" t="s">
        <v>15</v>
      </c>
      <c r="C312" s="117" t="s">
        <v>16</v>
      </c>
      <c r="D312" s="17">
        <f>Активн!DU8</f>
        <v>1.1080000000000001</v>
      </c>
      <c r="E312" s="18" t="s">
        <v>17</v>
      </c>
      <c r="F312" s="17">
        <f>Реактивн!DU8</f>
        <v>0.497</v>
      </c>
    </row>
    <row r="313" spans="2:6" ht="20.100000000000001" customHeight="1">
      <c r="B313" s="122" t="s">
        <v>18</v>
      </c>
      <c r="C313" s="117" t="s">
        <v>19</v>
      </c>
      <c r="D313" s="17">
        <f>Активн!DU9</f>
        <v>1.1399999999999999</v>
      </c>
      <c r="E313" s="18" t="s">
        <v>20</v>
      </c>
      <c r="F313" s="17">
        <f>Реактивн!DU9</f>
        <v>0.48499999999999999</v>
      </c>
    </row>
    <row r="314" spans="2:6" ht="20.100000000000001" customHeight="1">
      <c r="B314" s="122" t="s">
        <v>21</v>
      </c>
      <c r="C314" s="117" t="s">
        <v>22</v>
      </c>
      <c r="D314" s="17">
        <f>Активн!DU10</f>
        <v>1.2350000000000001</v>
      </c>
      <c r="E314" s="18" t="s">
        <v>23</v>
      </c>
      <c r="F314" s="17">
        <f>Реактивн!DU10</f>
        <v>0.51100000000000001</v>
      </c>
    </row>
    <row r="315" spans="2:6" ht="20.100000000000001" customHeight="1">
      <c r="B315" s="122" t="s">
        <v>24</v>
      </c>
      <c r="C315" s="117" t="s">
        <v>25</v>
      </c>
      <c r="D315" s="17">
        <f>Активн!DU11</f>
        <v>1.4990000000000001</v>
      </c>
      <c r="E315" s="18" t="s">
        <v>26</v>
      </c>
      <c r="F315" s="17">
        <f>Реактивн!DU11</f>
        <v>0.57699999999999996</v>
      </c>
    </row>
    <row r="316" spans="2:6" ht="20.100000000000001" customHeight="1">
      <c r="B316" s="122" t="s">
        <v>27</v>
      </c>
      <c r="C316" s="117" t="s">
        <v>28</v>
      </c>
      <c r="D316" s="17">
        <f>Активн!DU12</f>
        <v>1.5469999999999999</v>
      </c>
      <c r="E316" s="18" t="s">
        <v>29</v>
      </c>
      <c r="F316" s="17">
        <f>Реактивн!DU12</f>
        <v>0.505</v>
      </c>
    </row>
    <row r="317" spans="2:6" ht="20.100000000000001" customHeight="1">
      <c r="B317" s="122" t="s">
        <v>30</v>
      </c>
      <c r="C317" s="117" t="s">
        <v>31</v>
      </c>
      <c r="D317" s="17">
        <f>Активн!DU13</f>
        <v>1.6080000000000001</v>
      </c>
      <c r="E317" s="18" t="s">
        <v>32</v>
      </c>
      <c r="F317" s="17">
        <f>Реактивн!DU13</f>
        <v>0.52500000000000002</v>
      </c>
    </row>
    <row r="318" spans="2:6" ht="20.100000000000001" customHeight="1">
      <c r="B318" s="122" t="s">
        <v>33</v>
      </c>
      <c r="C318" s="117" t="s">
        <v>34</v>
      </c>
      <c r="D318" s="17">
        <f>Активн!DU14</f>
        <v>1.675</v>
      </c>
      <c r="E318" s="18" t="s">
        <v>35</v>
      </c>
      <c r="F318" s="17">
        <f>Реактивн!DU14</f>
        <v>0.55700000000000005</v>
      </c>
    </row>
    <row r="319" spans="2:6" ht="20.100000000000001" customHeight="1">
      <c r="B319" s="122" t="s">
        <v>36</v>
      </c>
      <c r="C319" s="117" t="s">
        <v>37</v>
      </c>
      <c r="D319" s="17">
        <f>Активн!DU15</f>
        <v>1.726</v>
      </c>
      <c r="E319" s="18" t="s">
        <v>38</v>
      </c>
      <c r="F319" s="17">
        <f>Реактивн!DU15</f>
        <v>0.56600000000000006</v>
      </c>
    </row>
    <row r="320" spans="2:6" ht="20.100000000000001" customHeight="1">
      <c r="B320" s="122" t="s">
        <v>39</v>
      </c>
      <c r="C320" s="117" t="s">
        <v>40</v>
      </c>
      <c r="D320" s="17">
        <f>Активн!DU16</f>
        <v>1.7070000000000001</v>
      </c>
      <c r="E320" s="18" t="s">
        <v>41</v>
      </c>
      <c r="F320" s="17">
        <f>Реактивн!DU16</f>
        <v>0.56700000000000006</v>
      </c>
    </row>
    <row r="321" spans="1:7" ht="20.100000000000001" customHeight="1">
      <c r="B321" s="122" t="s">
        <v>42</v>
      </c>
      <c r="C321" s="117" t="s">
        <v>43</v>
      </c>
      <c r="D321" s="17">
        <f>Активн!DU17</f>
        <v>1.694</v>
      </c>
      <c r="E321" s="18" t="s">
        <v>44</v>
      </c>
      <c r="F321" s="17">
        <f>Реактивн!DU17</f>
        <v>0.57100000000000006</v>
      </c>
    </row>
    <row r="322" spans="1:7" ht="20.100000000000001" customHeight="1">
      <c r="B322" s="122" t="s">
        <v>45</v>
      </c>
      <c r="C322" s="117" t="s">
        <v>46</v>
      </c>
      <c r="D322" s="17">
        <f>Активн!DU18</f>
        <v>1.716</v>
      </c>
      <c r="E322" s="18" t="s">
        <v>47</v>
      </c>
      <c r="F322" s="17">
        <f>Реактивн!DU18</f>
        <v>0.57200000000000006</v>
      </c>
    </row>
    <row r="323" spans="1:7" ht="20.100000000000001" customHeight="1">
      <c r="B323" s="122" t="s">
        <v>48</v>
      </c>
      <c r="C323" s="117" t="s">
        <v>49</v>
      </c>
      <c r="D323" s="17">
        <f>Активн!DU19</f>
        <v>1.681</v>
      </c>
      <c r="E323" s="18" t="s">
        <v>50</v>
      </c>
      <c r="F323" s="17">
        <f>Реактивн!DU19</f>
        <v>0.57699999999999996</v>
      </c>
    </row>
    <row r="324" spans="1:7" ht="20.100000000000001" customHeight="1">
      <c r="B324" s="122" t="s">
        <v>51</v>
      </c>
      <c r="C324" s="117" t="s">
        <v>52</v>
      </c>
      <c r="D324" s="17">
        <f>Активн!DU20</f>
        <v>1.7529999999999999</v>
      </c>
      <c r="E324" s="18" t="s">
        <v>53</v>
      </c>
      <c r="F324" s="17">
        <f>Реактивн!DU20</f>
        <v>0.59099999999999997</v>
      </c>
    </row>
    <row r="325" spans="1:7" ht="20.100000000000001" customHeight="1">
      <c r="B325" s="122" t="s">
        <v>54</v>
      </c>
      <c r="C325" s="117" t="s">
        <v>55</v>
      </c>
      <c r="D325" s="17">
        <f>Активн!DU21</f>
        <v>1.7430000000000001</v>
      </c>
      <c r="E325" s="18" t="s">
        <v>56</v>
      </c>
      <c r="F325" s="17">
        <f>Реактивн!DU21</f>
        <v>0.60099999999999998</v>
      </c>
    </row>
    <row r="326" spans="1:7" ht="20.100000000000001" customHeight="1">
      <c r="B326" s="122" t="s">
        <v>57</v>
      </c>
      <c r="C326" s="117" t="s">
        <v>58</v>
      </c>
      <c r="D326" s="17">
        <f>Активн!DU22</f>
        <v>1.7030000000000001</v>
      </c>
      <c r="E326" s="18" t="s">
        <v>59</v>
      </c>
      <c r="F326" s="17">
        <f>Реактивн!DU22</f>
        <v>0.60699999999999998</v>
      </c>
    </row>
    <row r="327" spans="1:7" ht="20.100000000000001" customHeight="1">
      <c r="B327" s="122" t="s">
        <v>60</v>
      </c>
      <c r="C327" s="117" t="s">
        <v>61</v>
      </c>
      <c r="D327" s="17">
        <f>Активн!DU23</f>
        <v>1.7210000000000001</v>
      </c>
      <c r="E327" s="18" t="s">
        <v>62</v>
      </c>
      <c r="F327" s="17">
        <f>Реактивн!DU23</f>
        <v>0.60599999999999998</v>
      </c>
    </row>
    <row r="328" spans="1:7" ht="20.100000000000001" customHeight="1">
      <c r="B328" s="122" t="s">
        <v>63</v>
      </c>
      <c r="C328" s="117" t="s">
        <v>64</v>
      </c>
      <c r="D328" s="17">
        <f>Активн!DU24</f>
        <v>1.6220000000000001</v>
      </c>
      <c r="E328" s="18" t="s">
        <v>65</v>
      </c>
      <c r="F328" s="17">
        <f>Реактивн!DU24</f>
        <v>0.61799999999999999</v>
      </c>
    </row>
    <row r="329" spans="1:7" ht="20.100000000000001" customHeight="1">
      <c r="B329" s="122" t="s">
        <v>66</v>
      </c>
      <c r="C329" s="117" t="s">
        <v>67</v>
      </c>
      <c r="D329" s="17">
        <f>Активн!DU25</f>
        <v>1.6379999999999999</v>
      </c>
      <c r="E329" s="18" t="s">
        <v>68</v>
      </c>
      <c r="F329" s="17">
        <f>Реактивн!DU25</f>
        <v>0.625</v>
      </c>
    </row>
    <row r="330" spans="1:7" ht="20.100000000000001" customHeight="1">
      <c r="B330" s="122" t="s">
        <v>69</v>
      </c>
      <c r="C330" s="117" t="s">
        <v>70</v>
      </c>
      <c r="D330" s="17">
        <f>Активн!DU26</f>
        <v>1.5960000000000001</v>
      </c>
      <c r="E330" s="18" t="s">
        <v>71</v>
      </c>
      <c r="F330" s="17">
        <f>Реактивн!DU26</f>
        <v>0.624</v>
      </c>
    </row>
    <row r="331" spans="1:7" ht="20.100000000000001" customHeight="1" thickBot="1">
      <c r="B331" s="123" t="s">
        <v>72</v>
      </c>
      <c r="C331" s="118" t="s">
        <v>73</v>
      </c>
      <c r="D331" s="19">
        <f>Активн!DU27</f>
        <v>1.4119999999999999</v>
      </c>
      <c r="E331" s="20" t="s">
        <v>74</v>
      </c>
      <c r="F331" s="19">
        <f>Реактивн!DU27</f>
        <v>0.621</v>
      </c>
    </row>
    <row r="332" spans="1:7" ht="39.950000000000003" customHeight="1" thickBot="1">
      <c r="B332" s="124" t="s">
        <v>75</v>
      </c>
      <c r="C332" s="1" t="s">
        <v>78</v>
      </c>
      <c r="D332" s="125">
        <f>SUM(D308:D331)</f>
        <v>36.436</v>
      </c>
      <c r="E332" s="1" t="s">
        <v>79</v>
      </c>
      <c r="F332" s="126">
        <f>SUM(F308:F331)</f>
        <v>13.547999999999998</v>
      </c>
    </row>
    <row r="333" spans="1:7" ht="39.950000000000003" customHeight="1">
      <c r="B333" s="131"/>
      <c r="C333" s="2"/>
      <c r="D333" s="132"/>
      <c r="E333" s="2"/>
      <c r="F333" s="132"/>
    </row>
    <row r="334" spans="1:7" ht="15.75">
      <c r="A334" s="178" t="s">
        <v>80</v>
      </c>
      <c r="B334" s="178"/>
      <c r="C334" s="178"/>
      <c r="D334" s="178"/>
      <c r="E334" s="178"/>
      <c r="F334" s="178"/>
      <c r="G334" s="178"/>
    </row>
    <row r="335" spans="1:7" ht="15.75">
      <c r="B335" s="21"/>
      <c r="C335" s="22" t="s">
        <v>81</v>
      </c>
      <c r="D335" s="24" t="str">
        <f>D2</f>
        <v>16.12.20.</v>
      </c>
      <c r="E335" s="119" t="s">
        <v>426</v>
      </c>
      <c r="F335" s="21"/>
    </row>
    <row r="336" spans="1:7" ht="15.75">
      <c r="B336" s="21"/>
      <c r="C336" s="21"/>
      <c r="D336" s="66"/>
      <c r="E336" s="67"/>
      <c r="F336" s="21"/>
    </row>
    <row r="337" spans="2:6" ht="15.75" customHeight="1">
      <c r="B337" s="21"/>
      <c r="C337" s="22" t="s">
        <v>1</v>
      </c>
      <c r="D337" s="180" t="s">
        <v>458</v>
      </c>
      <c r="E337" s="180"/>
      <c r="F337" s="180"/>
    </row>
    <row r="338" spans="2:6" ht="16.5" thickBot="1">
      <c r="B338" s="21"/>
      <c r="C338" s="129"/>
      <c r="D338" s="161"/>
      <c r="E338" s="161"/>
      <c r="F338" s="161"/>
    </row>
    <row r="339" spans="2:6" ht="20.100000000000001" customHeight="1">
      <c r="B339" s="170" t="s">
        <v>2</v>
      </c>
      <c r="C339" s="172" t="s">
        <v>87</v>
      </c>
      <c r="D339" s="173"/>
      <c r="E339" s="173"/>
      <c r="F339" s="174"/>
    </row>
    <row r="340" spans="2:6" ht="20.100000000000001" customHeight="1" thickBot="1">
      <c r="B340" s="171"/>
      <c r="C340" s="175" t="s">
        <v>88</v>
      </c>
      <c r="D340" s="176"/>
      <c r="E340" s="175" t="s">
        <v>89</v>
      </c>
      <c r="F340" s="176"/>
    </row>
    <row r="341" spans="2:6" ht="20.100000000000001" customHeight="1">
      <c r="B341" s="121" t="s">
        <v>3</v>
      </c>
      <c r="C341" s="116" t="s">
        <v>4</v>
      </c>
      <c r="D341" s="28">
        <f>Активн!DV4</f>
        <v>0</v>
      </c>
      <c r="E341" s="16" t="s">
        <v>5</v>
      </c>
      <c r="F341" s="28">
        <f>Реактивн!DV4</f>
        <v>0</v>
      </c>
    </row>
    <row r="342" spans="2:6" ht="20.100000000000001" customHeight="1">
      <c r="B342" s="122" t="s">
        <v>6</v>
      </c>
      <c r="C342" s="117" t="s">
        <v>7</v>
      </c>
      <c r="D342" s="17">
        <f>Активн!DV5</f>
        <v>0</v>
      </c>
      <c r="E342" s="18" t="s">
        <v>8</v>
      </c>
      <c r="F342" s="17">
        <f>Реактивн!DV5</f>
        <v>0</v>
      </c>
    </row>
    <row r="343" spans="2:6" ht="20.100000000000001" customHeight="1">
      <c r="B343" s="122" t="s">
        <v>9</v>
      </c>
      <c r="C343" s="117" t="s">
        <v>10</v>
      </c>
      <c r="D343" s="17">
        <f>Активн!DV6</f>
        <v>0</v>
      </c>
      <c r="E343" s="18" t="s">
        <v>11</v>
      </c>
      <c r="F343" s="17">
        <f>Реактивн!DV6</f>
        <v>0</v>
      </c>
    </row>
    <row r="344" spans="2:6" ht="20.100000000000001" customHeight="1">
      <c r="B344" s="122" t="s">
        <v>12</v>
      </c>
      <c r="C344" s="117" t="s">
        <v>13</v>
      </c>
      <c r="D344" s="17">
        <f>Активн!DV7</f>
        <v>0</v>
      </c>
      <c r="E344" s="18" t="s">
        <v>14</v>
      </c>
      <c r="F344" s="17">
        <f>Реактивн!DV7</f>
        <v>0</v>
      </c>
    </row>
    <row r="345" spans="2:6" ht="20.100000000000001" customHeight="1">
      <c r="B345" s="122" t="s">
        <v>15</v>
      </c>
      <c r="C345" s="117" t="s">
        <v>16</v>
      </c>
      <c r="D345" s="17">
        <f>Активн!DV8</f>
        <v>0</v>
      </c>
      <c r="E345" s="18" t="s">
        <v>17</v>
      </c>
      <c r="F345" s="17">
        <f>Реактивн!DV8</f>
        <v>0</v>
      </c>
    </row>
    <row r="346" spans="2:6" ht="20.100000000000001" customHeight="1">
      <c r="B346" s="122" t="s">
        <v>18</v>
      </c>
      <c r="C346" s="117" t="s">
        <v>19</v>
      </c>
      <c r="D346" s="17">
        <f>Активн!DV9</f>
        <v>0</v>
      </c>
      <c r="E346" s="18" t="s">
        <v>20</v>
      </c>
      <c r="F346" s="17">
        <f>Реактивн!DV9</f>
        <v>0</v>
      </c>
    </row>
    <row r="347" spans="2:6" ht="20.100000000000001" customHeight="1">
      <c r="B347" s="122" t="s">
        <v>21</v>
      </c>
      <c r="C347" s="117" t="s">
        <v>22</v>
      </c>
      <c r="D347" s="17">
        <f>Активн!DV10</f>
        <v>0</v>
      </c>
      <c r="E347" s="18" t="s">
        <v>23</v>
      </c>
      <c r="F347" s="17">
        <f>Реактивн!DV10</f>
        <v>0</v>
      </c>
    </row>
    <row r="348" spans="2:6" ht="20.100000000000001" customHeight="1">
      <c r="B348" s="122" t="s">
        <v>24</v>
      </c>
      <c r="C348" s="117" t="s">
        <v>25</v>
      </c>
      <c r="D348" s="17">
        <f>Активн!DV11</f>
        <v>0</v>
      </c>
      <c r="E348" s="18" t="s">
        <v>26</v>
      </c>
      <c r="F348" s="17">
        <f>Реактивн!DV11</f>
        <v>0</v>
      </c>
    </row>
    <row r="349" spans="2:6" ht="20.100000000000001" customHeight="1">
      <c r="B349" s="122" t="s">
        <v>27</v>
      </c>
      <c r="C349" s="117" t="s">
        <v>28</v>
      </c>
      <c r="D349" s="17">
        <f>Активн!DV12</f>
        <v>0</v>
      </c>
      <c r="E349" s="18" t="s">
        <v>29</v>
      </c>
      <c r="F349" s="17">
        <f>Реактивн!DV12</f>
        <v>0</v>
      </c>
    </row>
    <row r="350" spans="2:6" ht="20.100000000000001" customHeight="1">
      <c r="B350" s="122" t="s">
        <v>30</v>
      </c>
      <c r="C350" s="117" t="s">
        <v>31</v>
      </c>
      <c r="D350" s="17">
        <f>Активн!DV13</f>
        <v>0</v>
      </c>
      <c r="E350" s="18" t="s">
        <v>32</v>
      </c>
      <c r="F350" s="17">
        <f>Реактивн!DV13</f>
        <v>0</v>
      </c>
    </row>
    <row r="351" spans="2:6" ht="20.100000000000001" customHeight="1">
      <c r="B351" s="122" t="s">
        <v>33</v>
      </c>
      <c r="C351" s="117" t="s">
        <v>34</v>
      </c>
      <c r="D351" s="17">
        <f>Активн!DV14</f>
        <v>0</v>
      </c>
      <c r="E351" s="18" t="s">
        <v>35</v>
      </c>
      <c r="F351" s="17">
        <f>Реактивн!DV14</f>
        <v>0</v>
      </c>
    </row>
    <row r="352" spans="2:6" ht="20.100000000000001" customHeight="1">
      <c r="B352" s="122" t="s">
        <v>36</v>
      </c>
      <c r="C352" s="117" t="s">
        <v>37</v>
      </c>
      <c r="D352" s="17">
        <f>Активн!DV15</f>
        <v>0</v>
      </c>
      <c r="E352" s="18" t="s">
        <v>38</v>
      </c>
      <c r="F352" s="17">
        <f>Реактивн!DV15</f>
        <v>0</v>
      </c>
    </row>
    <row r="353" spans="2:6" ht="20.100000000000001" customHeight="1">
      <c r="B353" s="122" t="s">
        <v>39</v>
      </c>
      <c r="C353" s="117" t="s">
        <v>40</v>
      </c>
      <c r="D353" s="17">
        <f>Активн!DV16</f>
        <v>0</v>
      </c>
      <c r="E353" s="18" t="s">
        <v>41</v>
      </c>
      <c r="F353" s="17">
        <f>Реактивн!DV16</f>
        <v>0</v>
      </c>
    </row>
    <row r="354" spans="2:6" ht="20.100000000000001" customHeight="1">
      <c r="B354" s="122" t="s">
        <v>42</v>
      </c>
      <c r="C354" s="117" t="s">
        <v>43</v>
      </c>
      <c r="D354" s="17">
        <f>Активн!DV17</f>
        <v>0</v>
      </c>
      <c r="E354" s="18" t="s">
        <v>44</v>
      </c>
      <c r="F354" s="17">
        <f>Реактивн!DV17</f>
        <v>0</v>
      </c>
    </row>
    <row r="355" spans="2:6" ht="20.100000000000001" customHeight="1">
      <c r="B355" s="122" t="s">
        <v>45</v>
      </c>
      <c r="C355" s="117" t="s">
        <v>46</v>
      </c>
      <c r="D355" s="17">
        <f>Активн!DV18</f>
        <v>0</v>
      </c>
      <c r="E355" s="18" t="s">
        <v>47</v>
      </c>
      <c r="F355" s="17">
        <f>Реактивн!DV18</f>
        <v>0</v>
      </c>
    </row>
    <row r="356" spans="2:6" ht="20.100000000000001" customHeight="1">
      <c r="B356" s="122" t="s">
        <v>48</v>
      </c>
      <c r="C356" s="117" t="s">
        <v>49</v>
      </c>
      <c r="D356" s="17">
        <f>Активн!DV19</f>
        <v>0</v>
      </c>
      <c r="E356" s="18" t="s">
        <v>50</v>
      </c>
      <c r="F356" s="17">
        <f>Реактивн!DV19</f>
        <v>0</v>
      </c>
    </row>
    <row r="357" spans="2:6" ht="20.100000000000001" customHeight="1">
      <c r="B357" s="122" t="s">
        <v>51</v>
      </c>
      <c r="C357" s="117" t="s">
        <v>52</v>
      </c>
      <c r="D357" s="17">
        <f>Активн!DV20</f>
        <v>0</v>
      </c>
      <c r="E357" s="18" t="s">
        <v>53</v>
      </c>
      <c r="F357" s="17">
        <f>Реактивн!DV20</f>
        <v>0</v>
      </c>
    </row>
    <row r="358" spans="2:6" ht="20.100000000000001" customHeight="1">
      <c r="B358" s="122" t="s">
        <v>54</v>
      </c>
      <c r="C358" s="117" t="s">
        <v>55</v>
      </c>
      <c r="D358" s="17">
        <f>Активн!DV21</f>
        <v>0</v>
      </c>
      <c r="E358" s="18" t="s">
        <v>56</v>
      </c>
      <c r="F358" s="17">
        <f>Реактивн!DV21</f>
        <v>0</v>
      </c>
    </row>
    <row r="359" spans="2:6" ht="20.100000000000001" customHeight="1">
      <c r="B359" s="122" t="s">
        <v>57</v>
      </c>
      <c r="C359" s="117" t="s">
        <v>58</v>
      </c>
      <c r="D359" s="17">
        <f>Активн!DV22</f>
        <v>0</v>
      </c>
      <c r="E359" s="18" t="s">
        <v>59</v>
      </c>
      <c r="F359" s="17">
        <f>Реактивн!DV22</f>
        <v>0</v>
      </c>
    </row>
    <row r="360" spans="2:6" ht="20.100000000000001" customHeight="1">
      <c r="B360" s="122" t="s">
        <v>60</v>
      </c>
      <c r="C360" s="117" t="s">
        <v>61</v>
      </c>
      <c r="D360" s="17">
        <f>Активн!DV23</f>
        <v>0</v>
      </c>
      <c r="E360" s="18" t="s">
        <v>62</v>
      </c>
      <c r="F360" s="17">
        <f>Реактивн!DV23</f>
        <v>0</v>
      </c>
    </row>
    <row r="361" spans="2:6" ht="20.100000000000001" customHeight="1">
      <c r="B361" s="122" t="s">
        <v>63</v>
      </c>
      <c r="C361" s="117" t="s">
        <v>64</v>
      </c>
      <c r="D361" s="17">
        <f>Активн!DV24</f>
        <v>0</v>
      </c>
      <c r="E361" s="18" t="s">
        <v>65</v>
      </c>
      <c r="F361" s="17">
        <f>Реактивн!DV24</f>
        <v>0</v>
      </c>
    </row>
    <row r="362" spans="2:6" ht="20.100000000000001" customHeight="1">
      <c r="B362" s="122" t="s">
        <v>66</v>
      </c>
      <c r="C362" s="117" t="s">
        <v>67</v>
      </c>
      <c r="D362" s="17">
        <f>Активн!DV25</f>
        <v>0</v>
      </c>
      <c r="E362" s="18" t="s">
        <v>68</v>
      </c>
      <c r="F362" s="17">
        <f>Реактивн!DV25</f>
        <v>0</v>
      </c>
    </row>
    <row r="363" spans="2:6" ht="20.100000000000001" customHeight="1">
      <c r="B363" s="122" t="s">
        <v>69</v>
      </c>
      <c r="C363" s="117" t="s">
        <v>70</v>
      </c>
      <c r="D363" s="17">
        <f>Активн!DV26</f>
        <v>0</v>
      </c>
      <c r="E363" s="18" t="s">
        <v>71</v>
      </c>
      <c r="F363" s="17">
        <f>Реактивн!DV26</f>
        <v>0</v>
      </c>
    </row>
    <row r="364" spans="2:6" ht="20.100000000000001" customHeight="1" thickBot="1">
      <c r="B364" s="123" t="s">
        <v>72</v>
      </c>
      <c r="C364" s="118" t="s">
        <v>73</v>
      </c>
      <c r="D364" s="19">
        <f>Активн!DV27</f>
        <v>0</v>
      </c>
      <c r="E364" s="20" t="s">
        <v>74</v>
      </c>
      <c r="F364" s="19">
        <f>Реактивн!DV27</f>
        <v>0</v>
      </c>
    </row>
    <row r="365" spans="2:6" ht="39.950000000000003" customHeight="1" thickBot="1">
      <c r="B365" s="124" t="s">
        <v>75</v>
      </c>
      <c r="C365" s="1" t="s">
        <v>78</v>
      </c>
      <c r="D365" s="125">
        <f>SUM(D341:D364)</f>
        <v>0</v>
      </c>
      <c r="E365" s="1" t="s">
        <v>79</v>
      </c>
      <c r="F365" s="126">
        <f>SUM(F341:F364)</f>
        <v>0</v>
      </c>
    </row>
    <row r="366" spans="2:6" ht="39.950000000000003" customHeight="1">
      <c r="B366" s="131"/>
      <c r="C366" s="2"/>
      <c r="D366" s="132"/>
      <c r="E366" s="2"/>
      <c r="F366" s="132"/>
    </row>
  </sheetData>
  <mergeCells count="69"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73" orientation="portrait" useFirstPageNumber="1" horizontalDpi="180" verticalDpi="180" r:id="rId1"/>
  <headerFooter>
    <oddFooter>&amp;LИсп. Власова Н.А.&amp;R&amp;P</oddFooter>
  </headerFooter>
  <rowBreaks count="10" manualBreakCount="1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459</v>
      </c>
      <c r="E4" s="24"/>
      <c r="F4" s="24"/>
    </row>
    <row r="5" spans="1:7" ht="30" customHeight="1" thickBot="1">
      <c r="A5" s="179" t="s">
        <v>460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81" t="s">
        <v>87</v>
      </c>
      <c r="D6" s="182"/>
      <c r="E6" s="182"/>
      <c r="F6" s="183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D45+D78+D111</f>
        <v>0.19900000000000001</v>
      </c>
      <c r="E8" s="16" t="s">
        <v>5</v>
      </c>
      <c r="F8" s="28">
        <f t="shared" ref="F8:F31" si="1">F45+F78+F111</f>
        <v>4.8000000000000001E-2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0.191</v>
      </c>
      <c r="E9" s="18" t="s">
        <v>8</v>
      </c>
      <c r="F9" s="17">
        <f t="shared" si="1"/>
        <v>4.8000000000000001E-2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0.183</v>
      </c>
      <c r="E10" s="18" t="s">
        <v>11</v>
      </c>
      <c r="F10" s="17">
        <f t="shared" si="1"/>
        <v>4.7E-2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0.188</v>
      </c>
      <c r="E11" s="18" t="s">
        <v>14</v>
      </c>
      <c r="F11" s="17">
        <f t="shared" si="1"/>
        <v>4.8000000000000001E-2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0.187</v>
      </c>
      <c r="E12" s="18" t="s">
        <v>17</v>
      </c>
      <c r="F12" s="17">
        <f t="shared" si="1"/>
        <v>4.5999999999999999E-2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0.19900000000000001</v>
      </c>
      <c r="E13" s="18" t="s">
        <v>20</v>
      </c>
      <c r="F13" s="17">
        <f t="shared" si="1"/>
        <v>4.8000000000000001E-2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0.21900000000000003</v>
      </c>
      <c r="E14" s="18" t="s">
        <v>23</v>
      </c>
      <c r="F14" s="17">
        <f t="shared" si="1"/>
        <v>4.7E-2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0.22600000000000001</v>
      </c>
      <c r="E15" s="18" t="s">
        <v>26</v>
      </c>
      <c r="F15" s="17">
        <f t="shared" si="1"/>
        <v>4.5999999999999999E-2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0.22200000000000003</v>
      </c>
      <c r="E16" s="18" t="s">
        <v>29</v>
      </c>
      <c r="F16" s="17">
        <f t="shared" si="1"/>
        <v>4.7E-2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0.22600000000000001</v>
      </c>
      <c r="E17" s="18" t="s">
        <v>32</v>
      </c>
      <c r="F17" s="17">
        <f t="shared" si="1"/>
        <v>0.05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0.22400000000000003</v>
      </c>
      <c r="E18" s="18" t="s">
        <v>35</v>
      </c>
      <c r="F18" s="17">
        <f t="shared" si="1"/>
        <v>4.9000000000000002E-2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0.22300000000000003</v>
      </c>
      <c r="E19" s="18" t="s">
        <v>38</v>
      </c>
      <c r="F19" s="17">
        <f t="shared" si="1"/>
        <v>0.05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0.22000000000000003</v>
      </c>
      <c r="E20" s="18" t="s">
        <v>41</v>
      </c>
      <c r="F20" s="17">
        <f t="shared" si="1"/>
        <v>0.05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0.22200000000000003</v>
      </c>
      <c r="E21" s="18" t="s">
        <v>44</v>
      </c>
      <c r="F21" s="17">
        <f t="shared" si="1"/>
        <v>5.3000000000000005E-2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0.21900000000000003</v>
      </c>
      <c r="E22" s="18" t="s">
        <v>47</v>
      </c>
      <c r="F22" s="17">
        <f t="shared" si="1"/>
        <v>5.1000000000000004E-2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0.22600000000000003</v>
      </c>
      <c r="E23" s="18" t="s">
        <v>50</v>
      </c>
      <c r="F23" s="17">
        <f t="shared" si="1"/>
        <v>0.05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0.245</v>
      </c>
      <c r="E24" s="18" t="s">
        <v>53</v>
      </c>
      <c r="F24" s="17">
        <f t="shared" si="1"/>
        <v>5.2000000000000005E-2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0.26200000000000001</v>
      </c>
      <c r="E25" s="18" t="s">
        <v>56</v>
      </c>
      <c r="F25" s="17">
        <f t="shared" si="1"/>
        <v>5.2000000000000005E-2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0.26200000000000001</v>
      </c>
      <c r="E26" s="18" t="s">
        <v>59</v>
      </c>
      <c r="F26" s="17">
        <f t="shared" si="1"/>
        <v>5.2000000000000005E-2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0.27300000000000002</v>
      </c>
      <c r="E27" s="18" t="s">
        <v>62</v>
      </c>
      <c r="F27" s="17">
        <f t="shared" si="1"/>
        <v>5.3000000000000005E-2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0.27499999999999997</v>
      </c>
      <c r="E28" s="18" t="s">
        <v>65</v>
      </c>
      <c r="F28" s="17">
        <f t="shared" si="1"/>
        <v>5.1000000000000004E-2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0.26100000000000001</v>
      </c>
      <c r="E29" s="18" t="s">
        <v>68</v>
      </c>
      <c r="F29" s="17">
        <f t="shared" si="1"/>
        <v>5.1000000000000004E-2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0.23700000000000002</v>
      </c>
      <c r="E30" s="18" t="s">
        <v>71</v>
      </c>
      <c r="F30" s="17">
        <f t="shared" si="1"/>
        <v>4.9000000000000002E-2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0.22000000000000003</v>
      </c>
      <c r="E31" s="20" t="s">
        <v>74</v>
      </c>
      <c r="F31" s="19">
        <f t="shared" si="1"/>
        <v>4.9000000000000002E-2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5.4090000000000007</v>
      </c>
      <c r="E32" s="1" t="s">
        <v>79</v>
      </c>
      <c r="F32" s="126">
        <f>SUM(F8:F31)</f>
        <v>1.1870000000000001</v>
      </c>
    </row>
    <row r="33" spans="1:7" ht="14.2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9" customHeight="1"/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461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Активн!Z4</f>
        <v>6.7000000000000004E-2</v>
      </c>
      <c r="E45" s="16" t="s">
        <v>5</v>
      </c>
      <c r="F45" s="28">
        <f>Реактивн!Z4</f>
        <v>1.2999999999999999E-2</v>
      </c>
    </row>
    <row r="46" spans="1:7" ht="20.100000000000001" customHeight="1">
      <c r="B46" s="122" t="s">
        <v>6</v>
      </c>
      <c r="C46" s="117" t="s">
        <v>7</v>
      </c>
      <c r="D46" s="17">
        <f>Активн!Z5</f>
        <v>6.4000000000000001E-2</v>
      </c>
      <c r="E46" s="18" t="s">
        <v>8</v>
      </c>
      <c r="F46" s="17">
        <f>Реактивн!Z5</f>
        <v>1.2999999999999999E-2</v>
      </c>
    </row>
    <row r="47" spans="1:7" ht="20.100000000000001" customHeight="1">
      <c r="B47" s="122" t="s">
        <v>9</v>
      </c>
      <c r="C47" s="117" t="s">
        <v>10</v>
      </c>
      <c r="D47" s="17">
        <f>Активн!Z6</f>
        <v>6.2E-2</v>
      </c>
      <c r="E47" s="18" t="s">
        <v>11</v>
      </c>
      <c r="F47" s="17">
        <f>Реактивн!Z6</f>
        <v>1.2999999999999999E-2</v>
      </c>
    </row>
    <row r="48" spans="1:7" ht="20.100000000000001" customHeight="1">
      <c r="B48" s="122" t="s">
        <v>12</v>
      </c>
      <c r="C48" s="117" t="s">
        <v>13</v>
      </c>
      <c r="D48" s="17">
        <f>Активн!Z7</f>
        <v>6.3E-2</v>
      </c>
      <c r="E48" s="18" t="s">
        <v>14</v>
      </c>
      <c r="F48" s="17">
        <f>Реактивн!Z7</f>
        <v>1.2999999999999999E-2</v>
      </c>
    </row>
    <row r="49" spans="2:6" ht="20.100000000000001" customHeight="1">
      <c r="B49" s="122" t="s">
        <v>15</v>
      </c>
      <c r="C49" s="117" t="s">
        <v>16</v>
      </c>
      <c r="D49" s="17">
        <f>Активн!Z8</f>
        <v>6.3E-2</v>
      </c>
      <c r="E49" s="18" t="s">
        <v>17</v>
      </c>
      <c r="F49" s="17">
        <f>Реактивн!Z8</f>
        <v>1.2E-2</v>
      </c>
    </row>
    <row r="50" spans="2:6" ht="20.100000000000001" customHeight="1">
      <c r="B50" s="122" t="s">
        <v>18</v>
      </c>
      <c r="C50" s="117" t="s">
        <v>19</v>
      </c>
      <c r="D50" s="17">
        <f>Активн!Z9</f>
        <v>6.9000000000000006E-2</v>
      </c>
      <c r="E50" s="18" t="s">
        <v>20</v>
      </c>
      <c r="F50" s="17">
        <f>Реактивн!Z9</f>
        <v>1.2999999999999999E-2</v>
      </c>
    </row>
    <row r="51" spans="2:6" ht="20.100000000000001" customHeight="1">
      <c r="B51" s="122" t="s">
        <v>21</v>
      </c>
      <c r="C51" s="117" t="s">
        <v>22</v>
      </c>
      <c r="D51" s="17">
        <f>Активн!Z10</f>
        <v>7.5999999999999998E-2</v>
      </c>
      <c r="E51" s="18" t="s">
        <v>23</v>
      </c>
      <c r="F51" s="17">
        <f>Реактивн!Z10</f>
        <v>1.2999999999999999E-2</v>
      </c>
    </row>
    <row r="52" spans="2:6" ht="20.100000000000001" customHeight="1">
      <c r="B52" s="122" t="s">
        <v>24</v>
      </c>
      <c r="C52" s="117" t="s">
        <v>25</v>
      </c>
      <c r="D52" s="17">
        <f>Активн!Z11</f>
        <v>7.4999999999999997E-2</v>
      </c>
      <c r="E52" s="18" t="s">
        <v>26</v>
      </c>
      <c r="F52" s="17">
        <f>Реактивн!Z11</f>
        <v>1.2E-2</v>
      </c>
    </row>
    <row r="53" spans="2:6" ht="20.100000000000001" customHeight="1">
      <c r="B53" s="122" t="s">
        <v>27</v>
      </c>
      <c r="C53" s="117" t="s">
        <v>28</v>
      </c>
      <c r="D53" s="17">
        <f>Активн!Z12</f>
        <v>0.08</v>
      </c>
      <c r="E53" s="18" t="s">
        <v>29</v>
      </c>
      <c r="F53" s="17">
        <f>Реактивн!Z12</f>
        <v>1.4E-2</v>
      </c>
    </row>
    <row r="54" spans="2:6" ht="20.100000000000001" customHeight="1">
      <c r="B54" s="122" t="s">
        <v>30</v>
      </c>
      <c r="C54" s="117" t="s">
        <v>31</v>
      </c>
      <c r="D54" s="17">
        <f>Активн!Z13</f>
        <v>8.1000000000000003E-2</v>
      </c>
      <c r="E54" s="18" t="s">
        <v>32</v>
      </c>
      <c r="F54" s="17">
        <f>Реактивн!Z13</f>
        <v>1.4E-2</v>
      </c>
    </row>
    <row r="55" spans="2:6" ht="20.100000000000001" customHeight="1">
      <c r="B55" s="122" t="s">
        <v>33</v>
      </c>
      <c r="C55" s="117" t="s">
        <v>34</v>
      </c>
      <c r="D55" s="17">
        <f>Активн!Z14</f>
        <v>7.6999999999999999E-2</v>
      </c>
      <c r="E55" s="18" t="s">
        <v>35</v>
      </c>
      <c r="F55" s="17">
        <f>Реактивн!Z14</f>
        <v>1.4E-2</v>
      </c>
    </row>
    <row r="56" spans="2:6" ht="20.100000000000001" customHeight="1">
      <c r="B56" s="122" t="s">
        <v>36</v>
      </c>
      <c r="C56" s="117" t="s">
        <v>37</v>
      </c>
      <c r="D56" s="17">
        <f>Активн!Z15</f>
        <v>7.9000000000000001E-2</v>
      </c>
      <c r="E56" s="18" t="s">
        <v>38</v>
      </c>
      <c r="F56" s="17">
        <f>Реактивн!Z15</f>
        <v>1.4E-2</v>
      </c>
    </row>
    <row r="57" spans="2:6" ht="20.100000000000001" customHeight="1">
      <c r="B57" s="122" t="s">
        <v>39</v>
      </c>
      <c r="C57" s="117" t="s">
        <v>40</v>
      </c>
      <c r="D57" s="17">
        <f>Активн!Z16</f>
        <v>7.9000000000000001E-2</v>
      </c>
      <c r="E57" s="18" t="s">
        <v>41</v>
      </c>
      <c r="F57" s="17">
        <f>Реактивн!Z16</f>
        <v>1.4E-2</v>
      </c>
    </row>
    <row r="58" spans="2:6" ht="20.100000000000001" customHeight="1">
      <c r="B58" s="122" t="s">
        <v>42</v>
      </c>
      <c r="C58" s="117" t="s">
        <v>43</v>
      </c>
      <c r="D58" s="17">
        <f>Активн!Z17</f>
        <v>7.6999999999999999E-2</v>
      </c>
      <c r="E58" s="18" t="s">
        <v>44</v>
      </c>
      <c r="F58" s="17">
        <f>Реактивн!Z17</f>
        <v>1.7000000000000001E-2</v>
      </c>
    </row>
    <row r="59" spans="2:6" ht="20.100000000000001" customHeight="1">
      <c r="B59" s="122" t="s">
        <v>45</v>
      </c>
      <c r="C59" s="117" t="s">
        <v>46</v>
      </c>
      <c r="D59" s="17">
        <f>Активн!Z18</f>
        <v>7.6999999999999999E-2</v>
      </c>
      <c r="E59" s="18" t="s">
        <v>47</v>
      </c>
      <c r="F59" s="17">
        <f>Реактивн!Z18</f>
        <v>1.4999999999999999E-2</v>
      </c>
    </row>
    <row r="60" spans="2:6" ht="20.100000000000001" customHeight="1">
      <c r="B60" s="122" t="s">
        <v>48</v>
      </c>
      <c r="C60" s="117" t="s">
        <v>49</v>
      </c>
      <c r="D60" s="17">
        <f>Активн!Z19</f>
        <v>0.08</v>
      </c>
      <c r="E60" s="18" t="s">
        <v>50</v>
      </c>
      <c r="F60" s="17">
        <f>Реактивн!Z19</f>
        <v>1.4999999999999999E-2</v>
      </c>
    </row>
    <row r="61" spans="2:6" ht="20.100000000000001" customHeight="1">
      <c r="B61" s="122" t="s">
        <v>51</v>
      </c>
      <c r="C61" s="117" t="s">
        <v>52</v>
      </c>
      <c r="D61" s="17">
        <f>Активн!Z20</f>
        <v>8.3000000000000004E-2</v>
      </c>
      <c r="E61" s="18" t="s">
        <v>53</v>
      </c>
      <c r="F61" s="17">
        <f>Реактивн!Z20</f>
        <v>1.4999999999999999E-2</v>
      </c>
    </row>
    <row r="62" spans="2:6" ht="20.100000000000001" customHeight="1">
      <c r="B62" s="122" t="s">
        <v>54</v>
      </c>
      <c r="C62" s="117" t="s">
        <v>55</v>
      </c>
      <c r="D62" s="17">
        <f>Активн!Z21</f>
        <v>8.8999999999999996E-2</v>
      </c>
      <c r="E62" s="18" t="s">
        <v>56</v>
      </c>
      <c r="F62" s="17">
        <f>Реактивн!Z21</f>
        <v>1.4999999999999999E-2</v>
      </c>
    </row>
    <row r="63" spans="2:6" ht="20.100000000000001" customHeight="1">
      <c r="B63" s="122" t="s">
        <v>57</v>
      </c>
      <c r="C63" s="117" t="s">
        <v>58</v>
      </c>
      <c r="D63" s="17">
        <f>Активн!Z22</f>
        <v>9.0999999999999998E-2</v>
      </c>
      <c r="E63" s="18" t="s">
        <v>59</v>
      </c>
      <c r="F63" s="17">
        <f>Реактивн!Z22</f>
        <v>1.4E-2</v>
      </c>
    </row>
    <row r="64" spans="2:6" ht="20.100000000000001" customHeight="1">
      <c r="B64" s="122" t="s">
        <v>60</v>
      </c>
      <c r="C64" s="117" t="s">
        <v>61</v>
      </c>
      <c r="D64" s="17">
        <f>Активн!Z23</f>
        <v>9.7000000000000003E-2</v>
      </c>
      <c r="E64" s="18" t="s">
        <v>62</v>
      </c>
      <c r="F64" s="17">
        <f>Реактивн!Z23</f>
        <v>1.6E-2</v>
      </c>
    </row>
    <row r="65" spans="1:7" ht="20.100000000000001" customHeight="1">
      <c r="B65" s="122" t="s">
        <v>63</v>
      </c>
      <c r="C65" s="117" t="s">
        <v>64</v>
      </c>
      <c r="D65" s="17">
        <f>Активн!Z24</f>
        <v>9.7000000000000003E-2</v>
      </c>
      <c r="E65" s="18" t="s">
        <v>65</v>
      </c>
      <c r="F65" s="17">
        <f>Реактивн!Z24</f>
        <v>1.4E-2</v>
      </c>
    </row>
    <row r="66" spans="1:7" ht="20.100000000000001" customHeight="1">
      <c r="B66" s="122" t="s">
        <v>66</v>
      </c>
      <c r="C66" s="117" t="s">
        <v>67</v>
      </c>
      <c r="D66" s="17">
        <f>Активн!Z25</f>
        <v>8.8999999999999996E-2</v>
      </c>
      <c r="E66" s="18" t="s">
        <v>68</v>
      </c>
      <c r="F66" s="17">
        <f>Реактивн!Z25</f>
        <v>1.4E-2</v>
      </c>
    </row>
    <row r="67" spans="1:7" ht="20.100000000000001" customHeight="1">
      <c r="B67" s="122" t="s">
        <v>69</v>
      </c>
      <c r="C67" s="117" t="s">
        <v>70</v>
      </c>
      <c r="D67" s="17">
        <f>Активн!Z26</f>
        <v>8.1000000000000003E-2</v>
      </c>
      <c r="E67" s="18" t="s">
        <v>71</v>
      </c>
      <c r="F67" s="17">
        <f>Реактивн!Z26</f>
        <v>1.2999999999999999E-2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Активн!Z27</f>
        <v>7.3999999999999996E-2</v>
      </c>
      <c r="E68" s="20" t="s">
        <v>74</v>
      </c>
      <c r="F68" s="19">
        <f>Реактивн!Z27</f>
        <v>1.4E-2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1.8699999999999997</v>
      </c>
      <c r="E69" s="1" t="s">
        <v>79</v>
      </c>
      <c r="F69" s="126">
        <f>SUM(F45:F68)</f>
        <v>0.33400000000000019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462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Активн!Y4</f>
        <v>5.5E-2</v>
      </c>
      <c r="E78" s="16" t="s">
        <v>5</v>
      </c>
      <c r="F78" s="28">
        <f>Реактивн!Y4</f>
        <v>1.7000000000000001E-2</v>
      </c>
    </row>
    <row r="79" spans="1:7" ht="20.100000000000001" customHeight="1">
      <c r="B79" s="122" t="s">
        <v>6</v>
      </c>
      <c r="C79" s="117" t="s">
        <v>7</v>
      </c>
      <c r="D79" s="17">
        <f>Активн!Y5</f>
        <v>5.2999999999999999E-2</v>
      </c>
      <c r="E79" s="18" t="s">
        <v>8</v>
      </c>
      <c r="F79" s="17">
        <f>Реактивн!Y5</f>
        <v>1.7000000000000001E-2</v>
      </c>
    </row>
    <row r="80" spans="1:7" ht="20.100000000000001" customHeight="1">
      <c r="B80" s="122" t="s">
        <v>9</v>
      </c>
      <c r="C80" s="117" t="s">
        <v>10</v>
      </c>
      <c r="D80" s="17">
        <f>Активн!Y6</f>
        <v>0.05</v>
      </c>
      <c r="E80" s="18" t="s">
        <v>11</v>
      </c>
      <c r="F80" s="17">
        <f>Реактивн!Y6</f>
        <v>1.6E-2</v>
      </c>
    </row>
    <row r="81" spans="2:6" ht="20.100000000000001" customHeight="1">
      <c r="B81" s="122" t="s">
        <v>12</v>
      </c>
      <c r="C81" s="117" t="s">
        <v>13</v>
      </c>
      <c r="D81" s="17">
        <f>Активн!Y7</f>
        <v>5.1999999999999998E-2</v>
      </c>
      <c r="E81" s="18" t="s">
        <v>14</v>
      </c>
      <c r="F81" s="17">
        <f>Реактивн!Y7</f>
        <v>1.7000000000000001E-2</v>
      </c>
    </row>
    <row r="82" spans="2:6" ht="20.100000000000001" customHeight="1">
      <c r="B82" s="122" t="s">
        <v>15</v>
      </c>
      <c r="C82" s="117" t="s">
        <v>16</v>
      </c>
      <c r="D82" s="17">
        <f>Активн!Y8</f>
        <v>5.1999999999999998E-2</v>
      </c>
      <c r="E82" s="18" t="s">
        <v>17</v>
      </c>
      <c r="F82" s="17">
        <f>Реактивн!Y8</f>
        <v>1.7000000000000001E-2</v>
      </c>
    </row>
    <row r="83" spans="2:6" ht="20.100000000000001" customHeight="1">
      <c r="B83" s="122" t="s">
        <v>18</v>
      </c>
      <c r="C83" s="117" t="s">
        <v>19</v>
      </c>
      <c r="D83" s="17">
        <f>Активн!Y9</f>
        <v>5.5E-2</v>
      </c>
      <c r="E83" s="18" t="s">
        <v>20</v>
      </c>
      <c r="F83" s="17">
        <f>Реактивн!Y9</f>
        <v>1.7000000000000001E-2</v>
      </c>
    </row>
    <row r="84" spans="2:6" ht="20.100000000000001" customHeight="1">
      <c r="B84" s="122" t="s">
        <v>21</v>
      </c>
      <c r="C84" s="117" t="s">
        <v>22</v>
      </c>
      <c r="D84" s="17">
        <f>Активн!Y10</f>
        <v>0.06</v>
      </c>
      <c r="E84" s="18" t="s">
        <v>23</v>
      </c>
      <c r="F84" s="17">
        <f>Реактивн!Y10</f>
        <v>1.7000000000000001E-2</v>
      </c>
    </row>
    <row r="85" spans="2:6" ht="20.100000000000001" customHeight="1">
      <c r="B85" s="122" t="s">
        <v>24</v>
      </c>
      <c r="C85" s="117" t="s">
        <v>25</v>
      </c>
      <c r="D85" s="17">
        <f>Активн!Y11</f>
        <v>6.5000000000000002E-2</v>
      </c>
      <c r="E85" s="18" t="s">
        <v>26</v>
      </c>
      <c r="F85" s="17">
        <f>Реактивн!Y11</f>
        <v>1.7000000000000001E-2</v>
      </c>
    </row>
    <row r="86" spans="2:6" ht="20.100000000000001" customHeight="1">
      <c r="B86" s="122" t="s">
        <v>27</v>
      </c>
      <c r="C86" s="117" t="s">
        <v>28</v>
      </c>
      <c r="D86" s="17">
        <f>Активн!Y12</f>
        <v>5.7000000000000002E-2</v>
      </c>
      <c r="E86" s="18" t="s">
        <v>29</v>
      </c>
      <c r="F86" s="17">
        <f>Реактивн!Y12</f>
        <v>1.7000000000000001E-2</v>
      </c>
    </row>
    <row r="87" spans="2:6" ht="20.100000000000001" customHeight="1">
      <c r="B87" s="122" t="s">
        <v>30</v>
      </c>
      <c r="C87" s="117" t="s">
        <v>31</v>
      </c>
      <c r="D87" s="17">
        <f>Активн!Y13</f>
        <v>5.8000000000000003E-2</v>
      </c>
      <c r="E87" s="18" t="s">
        <v>32</v>
      </c>
      <c r="F87" s="17">
        <f>Реактивн!Y13</f>
        <v>1.8000000000000002E-2</v>
      </c>
    </row>
    <row r="88" spans="2:6" ht="20.100000000000001" customHeight="1">
      <c r="B88" s="122" t="s">
        <v>33</v>
      </c>
      <c r="C88" s="117" t="s">
        <v>34</v>
      </c>
      <c r="D88" s="17">
        <f>Активн!Y14</f>
        <v>6.4000000000000001E-2</v>
      </c>
      <c r="E88" s="18" t="s">
        <v>35</v>
      </c>
      <c r="F88" s="17">
        <f>Реактивн!Y14</f>
        <v>1.8000000000000002E-2</v>
      </c>
    </row>
    <row r="89" spans="2:6" ht="20.100000000000001" customHeight="1">
      <c r="B89" s="122" t="s">
        <v>36</v>
      </c>
      <c r="C89" s="117" t="s">
        <v>37</v>
      </c>
      <c r="D89" s="17">
        <f>Активн!Y15</f>
        <v>6.0999999999999999E-2</v>
      </c>
      <c r="E89" s="18" t="s">
        <v>38</v>
      </c>
      <c r="F89" s="17">
        <f>Реактивн!Y15</f>
        <v>1.8000000000000002E-2</v>
      </c>
    </row>
    <row r="90" spans="2:6" ht="20.100000000000001" customHeight="1">
      <c r="B90" s="122" t="s">
        <v>39</v>
      </c>
      <c r="C90" s="117" t="s">
        <v>40</v>
      </c>
      <c r="D90" s="17">
        <f>Активн!Y16</f>
        <v>6.2E-2</v>
      </c>
      <c r="E90" s="18" t="s">
        <v>41</v>
      </c>
      <c r="F90" s="17">
        <f>Реактивн!Y16</f>
        <v>1.9E-2</v>
      </c>
    </row>
    <row r="91" spans="2:6" ht="20.100000000000001" customHeight="1">
      <c r="B91" s="122" t="s">
        <v>42</v>
      </c>
      <c r="C91" s="117" t="s">
        <v>43</v>
      </c>
      <c r="D91" s="17">
        <f>Активн!Y17</f>
        <v>6.4000000000000001E-2</v>
      </c>
      <c r="E91" s="18" t="s">
        <v>44</v>
      </c>
      <c r="F91" s="17">
        <f>Реактивн!Y17</f>
        <v>1.8000000000000002E-2</v>
      </c>
    </row>
    <row r="92" spans="2:6" ht="20.100000000000001" customHeight="1">
      <c r="B92" s="122" t="s">
        <v>45</v>
      </c>
      <c r="C92" s="117" t="s">
        <v>46</v>
      </c>
      <c r="D92" s="17">
        <f>Активн!Y18</f>
        <v>6.2E-2</v>
      </c>
      <c r="E92" s="18" t="s">
        <v>47</v>
      </c>
      <c r="F92" s="17">
        <f>Реактивн!Y18</f>
        <v>1.9E-2</v>
      </c>
    </row>
    <row r="93" spans="2:6" ht="20.100000000000001" customHeight="1">
      <c r="B93" s="122" t="s">
        <v>48</v>
      </c>
      <c r="C93" s="117" t="s">
        <v>49</v>
      </c>
      <c r="D93" s="17">
        <f>Активн!Y19</f>
        <v>6.7000000000000004E-2</v>
      </c>
      <c r="E93" s="18" t="s">
        <v>50</v>
      </c>
      <c r="F93" s="17">
        <f>Реактивн!Y19</f>
        <v>1.8000000000000002E-2</v>
      </c>
    </row>
    <row r="94" spans="2:6" ht="20.100000000000001" customHeight="1">
      <c r="B94" s="122" t="s">
        <v>51</v>
      </c>
      <c r="C94" s="117" t="s">
        <v>52</v>
      </c>
      <c r="D94" s="17">
        <f>Активн!Y20</f>
        <v>7.2999999999999995E-2</v>
      </c>
      <c r="E94" s="18" t="s">
        <v>53</v>
      </c>
      <c r="F94" s="17">
        <f>Реактивн!Y20</f>
        <v>1.9E-2</v>
      </c>
    </row>
    <row r="95" spans="2:6" ht="20.100000000000001" customHeight="1">
      <c r="B95" s="122" t="s">
        <v>54</v>
      </c>
      <c r="C95" s="117" t="s">
        <v>55</v>
      </c>
      <c r="D95" s="17">
        <f>Активн!Y21</f>
        <v>8.1000000000000003E-2</v>
      </c>
      <c r="E95" s="18" t="s">
        <v>56</v>
      </c>
      <c r="F95" s="17">
        <f>Реактивн!Y21</f>
        <v>1.9E-2</v>
      </c>
    </row>
    <row r="96" spans="2:6" ht="20.100000000000001" customHeight="1">
      <c r="B96" s="122" t="s">
        <v>57</v>
      </c>
      <c r="C96" s="117" t="s">
        <v>58</v>
      </c>
      <c r="D96" s="17">
        <f>Активн!Y22</f>
        <v>7.8E-2</v>
      </c>
      <c r="E96" s="18" t="s">
        <v>59</v>
      </c>
      <c r="F96" s="17">
        <f>Реактивн!Y22</f>
        <v>1.9E-2</v>
      </c>
    </row>
    <row r="97" spans="1:7" ht="20.100000000000001" customHeight="1">
      <c r="B97" s="122" t="s">
        <v>60</v>
      </c>
      <c r="C97" s="117" t="s">
        <v>61</v>
      </c>
      <c r="D97" s="17">
        <f>Активн!Y23</f>
        <v>7.9000000000000001E-2</v>
      </c>
      <c r="E97" s="18" t="s">
        <v>62</v>
      </c>
      <c r="F97" s="17">
        <f>Реактивн!Y23</f>
        <v>1.8000000000000002E-2</v>
      </c>
    </row>
    <row r="98" spans="1:7" ht="20.100000000000001" customHeight="1">
      <c r="B98" s="122" t="s">
        <v>63</v>
      </c>
      <c r="C98" s="117" t="s">
        <v>64</v>
      </c>
      <c r="D98" s="17">
        <f>Активн!Y24</f>
        <v>7.4999999999999997E-2</v>
      </c>
      <c r="E98" s="18" t="s">
        <v>65</v>
      </c>
      <c r="F98" s="17">
        <f>Реактивн!Y24</f>
        <v>1.8000000000000002E-2</v>
      </c>
    </row>
    <row r="99" spans="1:7" ht="20.100000000000001" customHeight="1">
      <c r="B99" s="122" t="s">
        <v>66</v>
      </c>
      <c r="C99" s="117" t="s">
        <v>67</v>
      </c>
      <c r="D99" s="17">
        <f>Активн!Y25</f>
        <v>7.0000000000000007E-2</v>
      </c>
      <c r="E99" s="18" t="s">
        <v>68</v>
      </c>
      <c r="F99" s="17">
        <f>Реактивн!Y25</f>
        <v>1.8000000000000002E-2</v>
      </c>
    </row>
    <row r="100" spans="1:7" ht="20.100000000000001" customHeight="1">
      <c r="B100" s="122" t="s">
        <v>69</v>
      </c>
      <c r="C100" s="117" t="s">
        <v>70</v>
      </c>
      <c r="D100" s="17">
        <f>Активн!Y26</f>
        <v>6.6000000000000003E-2</v>
      </c>
      <c r="E100" s="18" t="s">
        <v>71</v>
      </c>
      <c r="F100" s="17">
        <f>Реактивн!Y26</f>
        <v>1.7000000000000001E-2</v>
      </c>
    </row>
    <row r="101" spans="1:7" ht="20.100000000000001" customHeight="1" thickBot="1">
      <c r="B101" s="123" t="s">
        <v>72</v>
      </c>
      <c r="C101" s="118" t="s">
        <v>73</v>
      </c>
      <c r="D101" s="19">
        <f>Активн!Y27</f>
        <v>6.3E-2</v>
      </c>
      <c r="E101" s="20" t="s">
        <v>74</v>
      </c>
      <c r="F101" s="19">
        <f>Реактивн!Y27</f>
        <v>1.7000000000000001E-2</v>
      </c>
    </row>
    <row r="102" spans="1:7" ht="39.950000000000003" customHeight="1" thickBot="1">
      <c r="B102" s="124" t="s">
        <v>75</v>
      </c>
      <c r="C102" s="1" t="s">
        <v>78</v>
      </c>
      <c r="D102" s="125">
        <f>SUM(D78:D101)</f>
        <v>1.522</v>
      </c>
      <c r="E102" s="1" t="s">
        <v>79</v>
      </c>
      <c r="F102" s="126">
        <f>SUM(F78:F101)</f>
        <v>0.42500000000000021</v>
      </c>
    </row>
    <row r="103" spans="1:7" ht="39.950000000000003" customHeight="1">
      <c r="B103" s="131"/>
      <c r="C103" s="2"/>
      <c r="D103" s="132"/>
      <c r="E103" s="2"/>
      <c r="F103" s="132"/>
    </row>
    <row r="104" spans="1:7" ht="15.75">
      <c r="A104" s="178" t="s">
        <v>80</v>
      </c>
      <c r="B104" s="178"/>
      <c r="C104" s="178"/>
      <c r="D104" s="178"/>
      <c r="E104" s="178"/>
      <c r="F104" s="178"/>
      <c r="G104" s="178"/>
    </row>
    <row r="105" spans="1:7" ht="15.75">
      <c r="B105" s="21"/>
      <c r="C105" s="22" t="s">
        <v>81</v>
      </c>
      <c r="D105" s="24" t="str">
        <f>D2</f>
        <v>16.12.20.</v>
      </c>
      <c r="E105" s="119" t="s">
        <v>426</v>
      </c>
      <c r="F105" s="21"/>
    </row>
    <row r="106" spans="1:7" ht="15.75">
      <c r="B106" s="21"/>
      <c r="C106" s="21"/>
      <c r="D106" s="66"/>
      <c r="E106" s="67"/>
      <c r="F106" s="21"/>
    </row>
    <row r="107" spans="1:7" ht="15.75" customHeight="1">
      <c r="B107" s="21"/>
      <c r="C107" s="22" t="s">
        <v>1</v>
      </c>
      <c r="D107" s="180" t="s">
        <v>463</v>
      </c>
      <c r="E107" s="180"/>
      <c r="F107" s="180"/>
    </row>
    <row r="108" spans="1:7" ht="16.5" thickBot="1">
      <c r="B108" s="21"/>
      <c r="C108" s="129"/>
      <c r="D108" s="161"/>
      <c r="E108" s="161"/>
      <c r="F108" s="161"/>
    </row>
    <row r="109" spans="1:7" ht="20.100000000000001" customHeight="1">
      <c r="B109" s="170" t="s">
        <v>2</v>
      </c>
      <c r="C109" s="172" t="s">
        <v>87</v>
      </c>
      <c r="D109" s="173"/>
      <c r="E109" s="173"/>
      <c r="F109" s="174"/>
    </row>
    <row r="110" spans="1:7" ht="20.100000000000001" customHeight="1" thickBot="1">
      <c r="B110" s="171"/>
      <c r="C110" s="175" t="s">
        <v>88</v>
      </c>
      <c r="D110" s="176"/>
      <c r="E110" s="175" t="s">
        <v>89</v>
      </c>
      <c r="F110" s="176"/>
    </row>
    <row r="111" spans="1:7" ht="20.100000000000001" customHeight="1">
      <c r="B111" s="121" t="s">
        <v>3</v>
      </c>
      <c r="C111" s="116" t="s">
        <v>4</v>
      </c>
      <c r="D111" s="28">
        <f>Активн!X4</f>
        <v>7.6999999999999999E-2</v>
      </c>
      <c r="E111" s="16" t="s">
        <v>5</v>
      </c>
      <c r="F111" s="28">
        <f>Реактивн!X4</f>
        <v>1.8000000000000002E-2</v>
      </c>
    </row>
    <row r="112" spans="1:7" ht="20.100000000000001" customHeight="1">
      <c r="B112" s="122" t="s">
        <v>6</v>
      </c>
      <c r="C112" s="117" t="s">
        <v>7</v>
      </c>
      <c r="D112" s="17">
        <f>Активн!X5</f>
        <v>7.3999999999999996E-2</v>
      </c>
      <c r="E112" s="18" t="s">
        <v>8</v>
      </c>
      <c r="F112" s="17">
        <f>Реактивн!X5</f>
        <v>1.8000000000000002E-2</v>
      </c>
    </row>
    <row r="113" spans="2:6" ht="20.100000000000001" customHeight="1">
      <c r="B113" s="122" t="s">
        <v>9</v>
      </c>
      <c r="C113" s="117" t="s">
        <v>10</v>
      </c>
      <c r="D113" s="17">
        <f>Активн!X6</f>
        <v>7.0999999999999994E-2</v>
      </c>
      <c r="E113" s="18" t="s">
        <v>11</v>
      </c>
      <c r="F113" s="17">
        <f>Реактивн!X6</f>
        <v>1.8000000000000002E-2</v>
      </c>
    </row>
    <row r="114" spans="2:6" ht="20.100000000000001" customHeight="1">
      <c r="B114" s="122" t="s">
        <v>12</v>
      </c>
      <c r="C114" s="117" t="s">
        <v>13</v>
      </c>
      <c r="D114" s="17">
        <f>Активн!X7</f>
        <v>7.2999999999999995E-2</v>
      </c>
      <c r="E114" s="18" t="s">
        <v>14</v>
      </c>
      <c r="F114" s="17">
        <f>Реактивн!X7</f>
        <v>1.8000000000000002E-2</v>
      </c>
    </row>
    <row r="115" spans="2:6" ht="20.100000000000001" customHeight="1">
      <c r="B115" s="122" t="s">
        <v>15</v>
      </c>
      <c r="C115" s="117" t="s">
        <v>16</v>
      </c>
      <c r="D115" s="17">
        <f>Активн!X8</f>
        <v>7.1999999999999995E-2</v>
      </c>
      <c r="E115" s="18" t="s">
        <v>17</v>
      </c>
      <c r="F115" s="17">
        <f>Реактивн!X8</f>
        <v>1.7000000000000001E-2</v>
      </c>
    </row>
    <row r="116" spans="2:6" ht="20.100000000000001" customHeight="1">
      <c r="B116" s="122" t="s">
        <v>18</v>
      </c>
      <c r="C116" s="117" t="s">
        <v>19</v>
      </c>
      <c r="D116" s="17">
        <f>Активн!X9</f>
        <v>7.4999999999999997E-2</v>
      </c>
      <c r="E116" s="18" t="s">
        <v>20</v>
      </c>
      <c r="F116" s="17">
        <f>Реактивн!X9</f>
        <v>1.8000000000000002E-2</v>
      </c>
    </row>
    <row r="117" spans="2:6" ht="20.100000000000001" customHeight="1">
      <c r="B117" s="122" t="s">
        <v>21</v>
      </c>
      <c r="C117" s="117" t="s">
        <v>22</v>
      </c>
      <c r="D117" s="17">
        <f>Активн!X10</f>
        <v>8.3000000000000004E-2</v>
      </c>
      <c r="E117" s="18" t="s">
        <v>23</v>
      </c>
      <c r="F117" s="17">
        <f>Реактивн!X10</f>
        <v>1.7000000000000001E-2</v>
      </c>
    </row>
    <row r="118" spans="2:6" ht="20.100000000000001" customHeight="1">
      <c r="B118" s="122" t="s">
        <v>24</v>
      </c>
      <c r="C118" s="117" t="s">
        <v>25</v>
      </c>
      <c r="D118" s="17">
        <f>Активн!X11</f>
        <v>8.5999999999999993E-2</v>
      </c>
      <c r="E118" s="18" t="s">
        <v>26</v>
      </c>
      <c r="F118" s="17">
        <f>Реактивн!X11</f>
        <v>1.7000000000000001E-2</v>
      </c>
    </row>
    <row r="119" spans="2:6" ht="20.100000000000001" customHeight="1">
      <c r="B119" s="122" t="s">
        <v>27</v>
      </c>
      <c r="C119" s="117" t="s">
        <v>28</v>
      </c>
      <c r="D119" s="17">
        <f>Активн!X12</f>
        <v>8.5000000000000006E-2</v>
      </c>
      <c r="E119" s="18" t="s">
        <v>29</v>
      </c>
      <c r="F119" s="17">
        <f>Реактивн!X12</f>
        <v>1.6E-2</v>
      </c>
    </row>
    <row r="120" spans="2:6" ht="20.100000000000001" customHeight="1">
      <c r="B120" s="122" t="s">
        <v>30</v>
      </c>
      <c r="C120" s="117" t="s">
        <v>31</v>
      </c>
      <c r="D120" s="17">
        <f>Активн!X13</f>
        <v>8.6999999999999994E-2</v>
      </c>
      <c r="E120" s="18" t="s">
        <v>32</v>
      </c>
      <c r="F120" s="17">
        <f>Реактивн!X13</f>
        <v>1.8000000000000002E-2</v>
      </c>
    </row>
    <row r="121" spans="2:6" ht="20.100000000000001" customHeight="1">
      <c r="B121" s="122" t="s">
        <v>33</v>
      </c>
      <c r="C121" s="117" t="s">
        <v>34</v>
      </c>
      <c r="D121" s="17">
        <f>Активн!X14</f>
        <v>8.3000000000000004E-2</v>
      </c>
      <c r="E121" s="18" t="s">
        <v>35</v>
      </c>
      <c r="F121" s="17">
        <f>Реактивн!X14</f>
        <v>1.7000000000000001E-2</v>
      </c>
    </row>
    <row r="122" spans="2:6" ht="20.100000000000001" customHeight="1">
      <c r="B122" s="122" t="s">
        <v>36</v>
      </c>
      <c r="C122" s="117" t="s">
        <v>37</v>
      </c>
      <c r="D122" s="17">
        <f>Активн!X15</f>
        <v>8.3000000000000004E-2</v>
      </c>
      <c r="E122" s="18" t="s">
        <v>38</v>
      </c>
      <c r="F122" s="17">
        <f>Реактивн!X15</f>
        <v>1.8000000000000002E-2</v>
      </c>
    </row>
    <row r="123" spans="2:6" ht="20.100000000000001" customHeight="1">
      <c r="B123" s="122" t="s">
        <v>39</v>
      </c>
      <c r="C123" s="117" t="s">
        <v>40</v>
      </c>
      <c r="D123" s="17">
        <f>Активн!X16</f>
        <v>7.9000000000000001E-2</v>
      </c>
      <c r="E123" s="18" t="s">
        <v>41</v>
      </c>
      <c r="F123" s="17">
        <f>Реактивн!X16</f>
        <v>1.7000000000000001E-2</v>
      </c>
    </row>
    <row r="124" spans="2:6" ht="20.100000000000001" customHeight="1">
      <c r="B124" s="122" t="s">
        <v>42</v>
      </c>
      <c r="C124" s="117" t="s">
        <v>43</v>
      </c>
      <c r="D124" s="17">
        <f>Активн!X17</f>
        <v>8.1000000000000003E-2</v>
      </c>
      <c r="E124" s="18" t="s">
        <v>44</v>
      </c>
      <c r="F124" s="17">
        <f>Реактивн!X17</f>
        <v>1.8000000000000002E-2</v>
      </c>
    </row>
    <row r="125" spans="2:6" ht="20.100000000000001" customHeight="1">
      <c r="B125" s="122" t="s">
        <v>45</v>
      </c>
      <c r="C125" s="117" t="s">
        <v>46</v>
      </c>
      <c r="D125" s="17">
        <f>Активн!X18</f>
        <v>0.08</v>
      </c>
      <c r="E125" s="18" t="s">
        <v>47</v>
      </c>
      <c r="F125" s="17">
        <f>Реактивн!X18</f>
        <v>1.7000000000000001E-2</v>
      </c>
    </row>
    <row r="126" spans="2:6" ht="20.100000000000001" customHeight="1">
      <c r="B126" s="122" t="s">
        <v>48</v>
      </c>
      <c r="C126" s="117" t="s">
        <v>49</v>
      </c>
      <c r="D126" s="17">
        <f>Активн!X19</f>
        <v>7.9000000000000001E-2</v>
      </c>
      <c r="E126" s="18" t="s">
        <v>50</v>
      </c>
      <c r="F126" s="17">
        <f>Реактивн!X19</f>
        <v>1.7000000000000001E-2</v>
      </c>
    </row>
    <row r="127" spans="2:6" ht="20.100000000000001" customHeight="1">
      <c r="B127" s="122" t="s">
        <v>51</v>
      </c>
      <c r="C127" s="117" t="s">
        <v>52</v>
      </c>
      <c r="D127" s="17">
        <f>Активн!X20</f>
        <v>8.8999999999999996E-2</v>
      </c>
      <c r="E127" s="18" t="s">
        <v>53</v>
      </c>
      <c r="F127" s="17">
        <f>Реактивн!X20</f>
        <v>1.8000000000000002E-2</v>
      </c>
    </row>
    <row r="128" spans="2:6" ht="20.100000000000001" customHeight="1">
      <c r="B128" s="122" t="s">
        <v>54</v>
      </c>
      <c r="C128" s="117" t="s">
        <v>55</v>
      </c>
      <c r="D128" s="17">
        <f>Активн!X21</f>
        <v>9.1999999999999998E-2</v>
      </c>
      <c r="E128" s="18" t="s">
        <v>56</v>
      </c>
      <c r="F128" s="17">
        <f>Реактивн!X21</f>
        <v>1.8000000000000002E-2</v>
      </c>
    </row>
    <row r="129" spans="2:6" ht="20.100000000000001" customHeight="1">
      <c r="B129" s="122" t="s">
        <v>57</v>
      </c>
      <c r="C129" s="117" t="s">
        <v>58</v>
      </c>
      <c r="D129" s="17">
        <f>Активн!X22</f>
        <v>9.2999999999999999E-2</v>
      </c>
      <c r="E129" s="18" t="s">
        <v>59</v>
      </c>
      <c r="F129" s="17">
        <f>Реактивн!X22</f>
        <v>1.9E-2</v>
      </c>
    </row>
    <row r="130" spans="2:6" ht="20.100000000000001" customHeight="1">
      <c r="B130" s="122" t="s">
        <v>60</v>
      </c>
      <c r="C130" s="117" t="s">
        <v>61</v>
      </c>
      <c r="D130" s="17">
        <f>Активн!X23</f>
        <v>9.7000000000000003E-2</v>
      </c>
      <c r="E130" s="18" t="s">
        <v>62</v>
      </c>
      <c r="F130" s="17">
        <f>Реактивн!X23</f>
        <v>1.9E-2</v>
      </c>
    </row>
    <row r="131" spans="2:6" ht="20.100000000000001" customHeight="1">
      <c r="B131" s="122" t="s">
        <v>63</v>
      </c>
      <c r="C131" s="117" t="s">
        <v>64</v>
      </c>
      <c r="D131" s="17">
        <f>Активн!X24</f>
        <v>0.10299999999999999</v>
      </c>
      <c r="E131" s="18" t="s">
        <v>65</v>
      </c>
      <c r="F131" s="17">
        <f>Реактивн!X24</f>
        <v>1.9E-2</v>
      </c>
    </row>
    <row r="132" spans="2:6" ht="20.100000000000001" customHeight="1">
      <c r="B132" s="122" t="s">
        <v>66</v>
      </c>
      <c r="C132" s="117" t="s">
        <v>67</v>
      </c>
      <c r="D132" s="17">
        <f>Активн!X25</f>
        <v>0.10199999999999999</v>
      </c>
      <c r="E132" s="18" t="s">
        <v>68</v>
      </c>
      <c r="F132" s="17">
        <f>Реактивн!X25</f>
        <v>1.9E-2</v>
      </c>
    </row>
    <row r="133" spans="2:6" ht="20.100000000000001" customHeight="1">
      <c r="B133" s="122" t="s">
        <v>69</v>
      </c>
      <c r="C133" s="117" t="s">
        <v>70</v>
      </c>
      <c r="D133" s="17">
        <f>Активн!X26</f>
        <v>0.09</v>
      </c>
      <c r="E133" s="18" t="s">
        <v>71</v>
      </c>
      <c r="F133" s="17">
        <f>Реактивн!X26</f>
        <v>1.9E-2</v>
      </c>
    </row>
    <row r="134" spans="2:6" ht="20.100000000000001" customHeight="1" thickBot="1">
      <c r="B134" s="123" t="s">
        <v>72</v>
      </c>
      <c r="C134" s="118" t="s">
        <v>73</v>
      </c>
      <c r="D134" s="19">
        <f>Активн!X27</f>
        <v>8.3000000000000004E-2</v>
      </c>
      <c r="E134" s="20" t="s">
        <v>74</v>
      </c>
      <c r="F134" s="19">
        <f>Реактивн!X27</f>
        <v>1.8000000000000002E-2</v>
      </c>
    </row>
    <row r="135" spans="2:6" ht="39.950000000000003" customHeight="1" thickBot="1">
      <c r="B135" s="124" t="s">
        <v>75</v>
      </c>
      <c r="C135" s="1" t="s">
        <v>78</v>
      </c>
      <c r="D135" s="125">
        <f>SUM(D111:D134)</f>
        <v>2.0169999999999999</v>
      </c>
      <c r="E135" s="1" t="s">
        <v>79</v>
      </c>
      <c r="F135" s="126">
        <f>SUM(F111:F134)</f>
        <v>0.42800000000000027</v>
      </c>
    </row>
    <row r="136" spans="2:6" ht="39.950000000000003" customHeight="1">
      <c r="B136" s="131"/>
      <c r="C136" s="2"/>
      <c r="D136" s="132"/>
      <c r="E136" s="2"/>
      <c r="F136" s="132"/>
    </row>
  </sheetData>
  <mergeCells count="27">
    <mergeCell ref="A104:G104"/>
    <mergeCell ref="D107:F107"/>
    <mergeCell ref="B109:B110"/>
    <mergeCell ref="C109:F109"/>
    <mergeCell ref="C110:D110"/>
    <mergeCell ref="E110:F110"/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84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464</v>
      </c>
      <c r="E4" s="24"/>
      <c r="F4" s="24"/>
    </row>
    <row r="5" spans="1:7" ht="30" customHeight="1" thickBot="1">
      <c r="B5" s="184" t="s">
        <v>523</v>
      </c>
      <c r="C5" s="184"/>
      <c r="D5" s="184"/>
      <c r="E5" s="184"/>
      <c r="F5" s="184"/>
    </row>
    <row r="6" spans="1:7" ht="20.100000000000001" customHeight="1">
      <c r="B6" s="170" t="s">
        <v>2</v>
      </c>
      <c r="C6" s="181" t="s">
        <v>87</v>
      </c>
      <c r="D6" s="182"/>
      <c r="E6" s="182"/>
      <c r="F6" s="183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Активн!BE4</f>
        <v>0.28199999999999997</v>
      </c>
      <c r="E8" s="16" t="s">
        <v>5</v>
      </c>
      <c r="F8" s="28">
        <f>Реактивн!BE4</f>
        <v>3.4000000000000002E-2</v>
      </c>
    </row>
    <row r="9" spans="1:7" ht="20.100000000000001" customHeight="1">
      <c r="B9" s="122" t="s">
        <v>6</v>
      </c>
      <c r="C9" s="117" t="s">
        <v>7</v>
      </c>
      <c r="D9" s="17">
        <f>Активн!BE5</f>
        <v>0.28499999999999998</v>
      </c>
      <c r="E9" s="18" t="s">
        <v>8</v>
      </c>
      <c r="F9" s="17">
        <f>Реактивн!BE5</f>
        <v>3.5999999999999997E-2</v>
      </c>
    </row>
    <row r="10" spans="1:7" ht="20.100000000000001" customHeight="1">
      <c r="B10" s="122" t="s">
        <v>9</v>
      </c>
      <c r="C10" s="117" t="s">
        <v>10</v>
      </c>
      <c r="D10" s="17">
        <f>Активн!BE6</f>
        <v>0.28000000000000003</v>
      </c>
      <c r="E10" s="18" t="s">
        <v>11</v>
      </c>
      <c r="F10" s="17">
        <f>Реактивн!BE6</f>
        <v>3.5999999999999997E-2</v>
      </c>
    </row>
    <row r="11" spans="1:7" ht="20.100000000000001" customHeight="1">
      <c r="B11" s="122" t="s">
        <v>12</v>
      </c>
      <c r="C11" s="117" t="s">
        <v>13</v>
      </c>
      <c r="D11" s="17">
        <f>Активн!BE7</f>
        <v>0.27600000000000002</v>
      </c>
      <c r="E11" s="18" t="s">
        <v>14</v>
      </c>
      <c r="F11" s="17">
        <f>Реактивн!BE7</f>
        <v>0.04</v>
      </c>
    </row>
    <row r="12" spans="1:7" ht="20.100000000000001" customHeight="1">
      <c r="B12" s="122" t="s">
        <v>15</v>
      </c>
      <c r="C12" s="117" t="s">
        <v>16</v>
      </c>
      <c r="D12" s="17">
        <f>Активн!BE8</f>
        <v>0.27400000000000002</v>
      </c>
      <c r="E12" s="18" t="s">
        <v>17</v>
      </c>
      <c r="F12" s="17">
        <f>Реактивн!BE8</f>
        <v>0.04</v>
      </c>
    </row>
    <row r="13" spans="1:7" ht="20.100000000000001" customHeight="1">
      <c r="B13" s="122" t="s">
        <v>18</v>
      </c>
      <c r="C13" s="117" t="s">
        <v>19</v>
      </c>
      <c r="D13" s="17">
        <f>Активн!BE9</f>
        <v>0.27700000000000002</v>
      </c>
      <c r="E13" s="18" t="s">
        <v>20</v>
      </c>
      <c r="F13" s="17">
        <f>Реактивн!BE9</f>
        <v>0.04</v>
      </c>
    </row>
    <row r="14" spans="1:7" ht="20.100000000000001" customHeight="1">
      <c r="B14" s="122" t="s">
        <v>21</v>
      </c>
      <c r="C14" s="117" t="s">
        <v>22</v>
      </c>
      <c r="D14" s="17">
        <f>Активн!BE10</f>
        <v>0.29199999999999998</v>
      </c>
      <c r="E14" s="18" t="s">
        <v>23</v>
      </c>
      <c r="F14" s="17">
        <f>Реактивн!BE10</f>
        <v>3.6999999999999998E-2</v>
      </c>
    </row>
    <row r="15" spans="1:7" ht="20.100000000000001" customHeight="1">
      <c r="B15" s="122" t="s">
        <v>24</v>
      </c>
      <c r="C15" s="117" t="s">
        <v>25</v>
      </c>
      <c r="D15" s="17">
        <f>Активн!BE11</f>
        <v>0.28899999999999998</v>
      </c>
      <c r="E15" s="18" t="s">
        <v>26</v>
      </c>
      <c r="F15" s="17">
        <f>Реактивн!BE11</f>
        <v>1.6E-2</v>
      </c>
    </row>
    <row r="16" spans="1:7" ht="20.100000000000001" customHeight="1">
      <c r="B16" s="122" t="s">
        <v>27</v>
      </c>
      <c r="C16" s="117" t="s">
        <v>28</v>
      </c>
      <c r="D16" s="17">
        <f>Активн!BE12</f>
        <v>0.29599999999999999</v>
      </c>
      <c r="E16" s="18" t="s">
        <v>29</v>
      </c>
      <c r="F16" s="17">
        <f>Реактивн!BE12</f>
        <v>1.4E-2</v>
      </c>
    </row>
    <row r="17" spans="2:6" ht="20.100000000000001" customHeight="1">
      <c r="B17" s="122" t="s">
        <v>30</v>
      </c>
      <c r="C17" s="117" t="s">
        <v>31</v>
      </c>
      <c r="D17" s="17">
        <f>Активн!BE13</f>
        <v>0.28000000000000003</v>
      </c>
      <c r="E17" s="18" t="s">
        <v>32</v>
      </c>
      <c r="F17" s="17">
        <f>Реактивн!BE13</f>
        <v>1.0999999999999999E-2</v>
      </c>
    </row>
    <row r="18" spans="2:6" ht="20.100000000000001" customHeight="1">
      <c r="B18" s="122" t="s">
        <v>33</v>
      </c>
      <c r="C18" s="117" t="s">
        <v>34</v>
      </c>
      <c r="D18" s="17">
        <f>Активн!BE14</f>
        <v>0.309</v>
      </c>
      <c r="E18" s="18" t="s">
        <v>35</v>
      </c>
      <c r="F18" s="17">
        <f>Реактивн!BE14</f>
        <v>1.4999999999999999E-2</v>
      </c>
    </row>
    <row r="19" spans="2:6" ht="20.100000000000001" customHeight="1">
      <c r="B19" s="122" t="s">
        <v>36</v>
      </c>
      <c r="C19" s="117" t="s">
        <v>37</v>
      </c>
      <c r="D19" s="17">
        <f>Активн!BE15</f>
        <v>0.32</v>
      </c>
      <c r="E19" s="18" t="s">
        <v>38</v>
      </c>
      <c r="F19" s="17">
        <f>Реактивн!BE15</f>
        <v>1.7999999999999999E-2</v>
      </c>
    </row>
    <row r="20" spans="2:6" ht="20.100000000000001" customHeight="1">
      <c r="B20" s="122" t="s">
        <v>39</v>
      </c>
      <c r="C20" s="117" t="s">
        <v>40</v>
      </c>
      <c r="D20" s="17">
        <f>Активн!BE16</f>
        <v>0.32400000000000001</v>
      </c>
      <c r="E20" s="18" t="s">
        <v>41</v>
      </c>
      <c r="F20" s="17">
        <f>Реактивн!BE16</f>
        <v>3.2000000000000001E-2</v>
      </c>
    </row>
    <row r="21" spans="2:6" ht="20.100000000000001" customHeight="1">
      <c r="B21" s="122" t="s">
        <v>42</v>
      </c>
      <c r="C21" s="117" t="s">
        <v>43</v>
      </c>
      <c r="D21" s="17">
        <f>Активн!BE17</f>
        <v>0.312</v>
      </c>
      <c r="E21" s="18" t="s">
        <v>44</v>
      </c>
      <c r="F21" s="17">
        <f>Реактивн!BE17</f>
        <v>2.5000000000000001E-2</v>
      </c>
    </row>
    <row r="22" spans="2:6" ht="20.100000000000001" customHeight="1">
      <c r="B22" s="122" t="s">
        <v>45</v>
      </c>
      <c r="C22" s="117" t="s">
        <v>46</v>
      </c>
      <c r="D22" s="17">
        <f>Активн!BE18</f>
        <v>0.32100000000000001</v>
      </c>
      <c r="E22" s="18" t="s">
        <v>47</v>
      </c>
      <c r="F22" s="17">
        <f>Реактивн!BE18</f>
        <v>0.03</v>
      </c>
    </row>
    <row r="23" spans="2:6" ht="20.100000000000001" customHeight="1">
      <c r="B23" s="122" t="s">
        <v>48</v>
      </c>
      <c r="C23" s="117" t="s">
        <v>49</v>
      </c>
      <c r="D23" s="17">
        <f>Активн!BE19</f>
        <v>0.33100000000000002</v>
      </c>
      <c r="E23" s="18" t="s">
        <v>50</v>
      </c>
      <c r="F23" s="17">
        <f>Реактивн!BE19</f>
        <v>3.4000000000000002E-2</v>
      </c>
    </row>
    <row r="24" spans="2:6" ht="20.100000000000001" customHeight="1">
      <c r="B24" s="122" t="s">
        <v>51</v>
      </c>
      <c r="C24" s="117" t="s">
        <v>52</v>
      </c>
      <c r="D24" s="17">
        <f>Активн!BE20</f>
        <v>0.36399999999999999</v>
      </c>
      <c r="E24" s="18" t="s">
        <v>53</v>
      </c>
      <c r="F24" s="17">
        <f>Реактивн!BE20</f>
        <v>3.5999999999999997E-2</v>
      </c>
    </row>
    <row r="25" spans="2:6" ht="20.100000000000001" customHeight="1">
      <c r="B25" s="122" t="s">
        <v>54</v>
      </c>
      <c r="C25" s="117" t="s">
        <v>55</v>
      </c>
      <c r="D25" s="17">
        <f>Активн!BE21</f>
        <v>0.377</v>
      </c>
      <c r="E25" s="18" t="s">
        <v>56</v>
      </c>
      <c r="F25" s="17">
        <f>Реактивн!BE21</f>
        <v>0.04</v>
      </c>
    </row>
    <row r="26" spans="2:6" ht="20.100000000000001" customHeight="1">
      <c r="B26" s="122" t="s">
        <v>57</v>
      </c>
      <c r="C26" s="117" t="s">
        <v>58</v>
      </c>
      <c r="D26" s="17">
        <f>Активн!BE22</f>
        <v>0.38900000000000001</v>
      </c>
      <c r="E26" s="18" t="s">
        <v>59</v>
      </c>
      <c r="F26" s="17">
        <f>Реактивн!BE22</f>
        <v>4.1000000000000002E-2</v>
      </c>
    </row>
    <row r="27" spans="2:6" ht="20.100000000000001" customHeight="1">
      <c r="B27" s="122" t="s">
        <v>60</v>
      </c>
      <c r="C27" s="117" t="s">
        <v>61</v>
      </c>
      <c r="D27" s="17">
        <f>Активн!BE23</f>
        <v>0.38100000000000001</v>
      </c>
      <c r="E27" s="18" t="s">
        <v>62</v>
      </c>
      <c r="F27" s="17">
        <f>Реактивн!BE23</f>
        <v>4.1000000000000002E-2</v>
      </c>
    </row>
    <row r="28" spans="2:6" ht="20.100000000000001" customHeight="1">
      <c r="B28" s="122" t="s">
        <v>63</v>
      </c>
      <c r="C28" s="117" t="s">
        <v>64</v>
      </c>
      <c r="D28" s="17">
        <f>Активн!BE24</f>
        <v>0.379</v>
      </c>
      <c r="E28" s="18" t="s">
        <v>65</v>
      </c>
      <c r="F28" s="17">
        <f>Реактивн!BE24</f>
        <v>3.2000000000000001E-2</v>
      </c>
    </row>
    <row r="29" spans="2:6" ht="20.100000000000001" customHeight="1">
      <c r="B29" s="122" t="s">
        <v>66</v>
      </c>
      <c r="C29" s="117" t="s">
        <v>67</v>
      </c>
      <c r="D29" s="17">
        <f>Активн!BE25</f>
        <v>0.36699999999999999</v>
      </c>
      <c r="E29" s="18" t="s">
        <v>68</v>
      </c>
      <c r="F29" s="17">
        <f>Реактивн!BE25</f>
        <v>2.9000000000000001E-2</v>
      </c>
    </row>
    <row r="30" spans="2:6" ht="20.100000000000001" customHeight="1">
      <c r="B30" s="122" t="s">
        <v>69</v>
      </c>
      <c r="C30" s="117" t="s">
        <v>70</v>
      </c>
      <c r="D30" s="17">
        <f>Активн!BE26</f>
        <v>0.34300000000000003</v>
      </c>
      <c r="E30" s="18" t="s">
        <v>71</v>
      </c>
      <c r="F30" s="17">
        <f>Реактивн!BE26</f>
        <v>3.3000000000000002E-2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Активн!BE27</f>
        <v>0.32800000000000001</v>
      </c>
      <c r="E31" s="20" t="s">
        <v>74</v>
      </c>
      <c r="F31" s="19">
        <f>Реактивн!BE27</f>
        <v>3.1E-2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7.6760000000000002</v>
      </c>
      <c r="E32" s="1" t="s">
        <v>79</v>
      </c>
      <c r="F32" s="126">
        <f>SUM(F8:F31)</f>
        <v>0.74100000000000033</v>
      </c>
    </row>
    <row r="33" spans="2:5" ht="22.5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A1:G1"/>
    <mergeCell ref="B6:B7"/>
    <mergeCell ref="C6:F6"/>
    <mergeCell ref="C7:D7"/>
    <mergeCell ref="E7:F7"/>
    <mergeCell ref="B5:F5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88" orientation="portrait" useFirstPageNumber="1" horizontalDpi="180" verticalDpi="180" r:id="rId1"/>
  <headerFooter>
    <oddFooter>&amp;LИсп. Власова Н.А.&amp;R&amp;P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9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466</v>
      </c>
      <c r="E4" s="24"/>
      <c r="F4" s="24"/>
    </row>
    <row r="5" spans="1:7" ht="44.25" customHeight="1" thickBot="1">
      <c r="A5" s="179" t="s">
        <v>471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D45+D78+D111+D144</f>
        <v>1.6400000000000001</v>
      </c>
      <c r="E8" s="16" t="s">
        <v>5</v>
      </c>
      <c r="F8" s="28">
        <f t="shared" ref="F8:F31" si="1">F45+F78+F111+F144</f>
        <v>0.379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1.579</v>
      </c>
      <c r="E9" s="18" t="s">
        <v>8</v>
      </c>
      <c r="F9" s="17">
        <f t="shared" si="1"/>
        <v>0.35900000000000004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1.5250000000000001</v>
      </c>
      <c r="E10" s="18" t="s">
        <v>11</v>
      </c>
      <c r="F10" s="17">
        <f t="shared" si="1"/>
        <v>0.33800000000000002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1.538</v>
      </c>
      <c r="E11" s="18" t="s">
        <v>14</v>
      </c>
      <c r="F11" s="17">
        <f t="shared" si="1"/>
        <v>0.36300000000000004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1.5859999999999999</v>
      </c>
      <c r="E12" s="18" t="s">
        <v>17</v>
      </c>
      <c r="F12" s="17">
        <f t="shared" si="1"/>
        <v>0.36199999999999999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1.6219999999999999</v>
      </c>
      <c r="E13" s="18" t="s">
        <v>20</v>
      </c>
      <c r="F13" s="17">
        <f t="shared" si="1"/>
        <v>0.37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1.7839999999999998</v>
      </c>
      <c r="E14" s="18" t="s">
        <v>23</v>
      </c>
      <c r="F14" s="17">
        <f t="shared" si="1"/>
        <v>0.40300000000000002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1.9220000000000002</v>
      </c>
      <c r="E15" s="18" t="s">
        <v>26</v>
      </c>
      <c r="F15" s="17">
        <f t="shared" si="1"/>
        <v>0.41400000000000003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1.9909999999999999</v>
      </c>
      <c r="E16" s="18" t="s">
        <v>29</v>
      </c>
      <c r="F16" s="17">
        <f t="shared" si="1"/>
        <v>0.47099999999999997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2.1589999999999998</v>
      </c>
      <c r="E17" s="18" t="s">
        <v>32</v>
      </c>
      <c r="F17" s="17">
        <f t="shared" si="1"/>
        <v>0.628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2.21</v>
      </c>
      <c r="E18" s="18" t="s">
        <v>35</v>
      </c>
      <c r="F18" s="17">
        <f t="shared" si="1"/>
        <v>0.66900000000000004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2.2030000000000003</v>
      </c>
      <c r="E19" s="18" t="s">
        <v>38</v>
      </c>
      <c r="F19" s="17">
        <f t="shared" si="1"/>
        <v>0.67599999999999993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2.0939999999999999</v>
      </c>
      <c r="E20" s="18" t="s">
        <v>41</v>
      </c>
      <c r="F20" s="17">
        <f t="shared" si="1"/>
        <v>0.64100000000000001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2.1540000000000004</v>
      </c>
      <c r="E21" s="18" t="s">
        <v>44</v>
      </c>
      <c r="F21" s="17">
        <f t="shared" si="1"/>
        <v>0.64800000000000013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2.0830000000000002</v>
      </c>
      <c r="E22" s="18" t="s">
        <v>47</v>
      </c>
      <c r="F22" s="17">
        <f t="shared" si="1"/>
        <v>0.57100000000000006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2.0549999999999997</v>
      </c>
      <c r="E23" s="18" t="s">
        <v>50</v>
      </c>
      <c r="F23" s="17">
        <f t="shared" si="1"/>
        <v>0.52800000000000002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2.1870000000000003</v>
      </c>
      <c r="E24" s="18" t="s">
        <v>53</v>
      </c>
      <c r="F24" s="17">
        <f t="shared" si="1"/>
        <v>0.51500000000000001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2.2569999999999997</v>
      </c>
      <c r="E25" s="18" t="s">
        <v>56</v>
      </c>
      <c r="F25" s="17">
        <f t="shared" si="1"/>
        <v>0.51500000000000001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2.2610000000000001</v>
      </c>
      <c r="E26" s="18" t="s">
        <v>59</v>
      </c>
      <c r="F26" s="17">
        <f t="shared" si="1"/>
        <v>0.51400000000000001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2.2360000000000002</v>
      </c>
      <c r="E27" s="18" t="s">
        <v>62</v>
      </c>
      <c r="F27" s="17">
        <f t="shared" si="1"/>
        <v>0.47899999999999998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2.1949999999999998</v>
      </c>
      <c r="E28" s="18" t="s">
        <v>65</v>
      </c>
      <c r="F28" s="17">
        <f t="shared" si="1"/>
        <v>0.48299999999999998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2.1790000000000003</v>
      </c>
      <c r="E29" s="18" t="s">
        <v>68</v>
      </c>
      <c r="F29" s="17">
        <f t="shared" si="1"/>
        <v>0.504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2.0489999999999999</v>
      </c>
      <c r="E30" s="18" t="s">
        <v>71</v>
      </c>
      <c r="F30" s="17">
        <f t="shared" si="1"/>
        <v>0.49099999999999999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1.8129999999999999</v>
      </c>
      <c r="E31" s="20" t="s">
        <v>74</v>
      </c>
      <c r="F31" s="19">
        <f t="shared" si="1"/>
        <v>0.42399999999999999</v>
      </c>
    </row>
    <row r="32" spans="2:6" ht="30" customHeight="1" thickBot="1">
      <c r="B32" s="124" t="s">
        <v>75</v>
      </c>
      <c r="C32" s="1" t="s">
        <v>78</v>
      </c>
      <c r="D32" s="125">
        <f>SUM(D8:D31)</f>
        <v>47.322000000000003</v>
      </c>
      <c r="E32" s="1" t="s">
        <v>79</v>
      </c>
      <c r="F32" s="126">
        <f>SUM(F8:F31)</f>
        <v>11.744999999999999</v>
      </c>
    </row>
    <row r="33" spans="1:7" ht="18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467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Активн!DM4</f>
        <v>0.68200000000000005</v>
      </c>
      <c r="E45" s="16" t="s">
        <v>5</v>
      </c>
      <c r="F45" s="28">
        <f>Реактивн!DM4</f>
        <v>0.11899999999999999</v>
      </c>
    </row>
    <row r="46" spans="1:7" ht="20.100000000000001" customHeight="1">
      <c r="B46" s="122" t="s">
        <v>6</v>
      </c>
      <c r="C46" s="117" t="s">
        <v>7</v>
      </c>
      <c r="D46" s="17">
        <f>Активн!DM5</f>
        <v>0.64700000000000002</v>
      </c>
      <c r="E46" s="18" t="s">
        <v>8</v>
      </c>
      <c r="F46" s="17">
        <f>Реактивн!DM5</f>
        <v>0.109</v>
      </c>
    </row>
    <row r="47" spans="1:7" ht="20.100000000000001" customHeight="1">
      <c r="B47" s="122" t="s">
        <v>9</v>
      </c>
      <c r="C47" s="117" t="s">
        <v>10</v>
      </c>
      <c r="D47" s="17">
        <f>Активн!DM6</f>
        <v>0.60599999999999998</v>
      </c>
      <c r="E47" s="18" t="s">
        <v>11</v>
      </c>
      <c r="F47" s="17">
        <f>Реактивн!DM6</f>
        <v>8.5000000000000006E-2</v>
      </c>
    </row>
    <row r="48" spans="1:7" ht="20.100000000000001" customHeight="1">
      <c r="B48" s="122" t="s">
        <v>12</v>
      </c>
      <c r="C48" s="117" t="s">
        <v>13</v>
      </c>
      <c r="D48" s="17">
        <f>Активн!DM7</f>
        <v>0.625</v>
      </c>
      <c r="E48" s="18" t="s">
        <v>14</v>
      </c>
      <c r="F48" s="17">
        <f>Реактивн!DM7</f>
        <v>0.109</v>
      </c>
    </row>
    <row r="49" spans="2:6" ht="20.100000000000001" customHeight="1">
      <c r="B49" s="122" t="s">
        <v>15</v>
      </c>
      <c r="C49" s="117" t="s">
        <v>16</v>
      </c>
      <c r="D49" s="17">
        <f>Активн!DM8</f>
        <v>0.6</v>
      </c>
      <c r="E49" s="18" t="s">
        <v>17</v>
      </c>
      <c r="F49" s="17">
        <f>Реактивн!DM8</f>
        <v>8.5000000000000006E-2</v>
      </c>
    </row>
    <row r="50" spans="2:6" ht="20.100000000000001" customHeight="1">
      <c r="B50" s="122" t="s">
        <v>18</v>
      </c>
      <c r="C50" s="117" t="s">
        <v>19</v>
      </c>
      <c r="D50" s="17">
        <f>Активн!DM9</f>
        <v>0.61499999999999999</v>
      </c>
      <c r="E50" s="18" t="s">
        <v>20</v>
      </c>
      <c r="F50" s="17">
        <f>Реактивн!DM9</f>
        <v>8.5999999999999993E-2</v>
      </c>
    </row>
    <row r="51" spans="2:6" ht="20.100000000000001" customHeight="1">
      <c r="B51" s="122" t="s">
        <v>21</v>
      </c>
      <c r="C51" s="117" t="s">
        <v>22</v>
      </c>
      <c r="D51" s="17">
        <f>Активн!DM10</f>
        <v>0.72499999999999998</v>
      </c>
      <c r="E51" s="18" t="s">
        <v>23</v>
      </c>
      <c r="F51" s="17">
        <f>Реактивн!DM10</f>
        <v>0.115</v>
      </c>
    </row>
    <row r="52" spans="2:6" ht="20.100000000000001" customHeight="1">
      <c r="B52" s="122" t="s">
        <v>24</v>
      </c>
      <c r="C52" s="117" t="s">
        <v>25</v>
      </c>
      <c r="D52" s="17">
        <f>Активн!DM11</f>
        <v>0.79800000000000004</v>
      </c>
      <c r="E52" s="18" t="s">
        <v>26</v>
      </c>
      <c r="F52" s="17">
        <f>Реактивн!DM11</f>
        <v>9.8000000000000004E-2</v>
      </c>
    </row>
    <row r="53" spans="2:6" ht="20.100000000000001" customHeight="1">
      <c r="B53" s="122" t="s">
        <v>27</v>
      </c>
      <c r="C53" s="117" t="s">
        <v>28</v>
      </c>
      <c r="D53" s="17">
        <f>Активн!DM12</f>
        <v>0.77900000000000003</v>
      </c>
      <c r="E53" s="18" t="s">
        <v>29</v>
      </c>
      <c r="F53" s="17">
        <f>Реактивн!DM12</f>
        <v>0.104</v>
      </c>
    </row>
    <row r="54" spans="2:6" ht="20.100000000000001" customHeight="1">
      <c r="B54" s="122" t="s">
        <v>30</v>
      </c>
      <c r="C54" s="117" t="s">
        <v>31</v>
      </c>
      <c r="D54" s="17">
        <f>Активн!DM13</f>
        <v>0.79</v>
      </c>
      <c r="E54" s="18" t="s">
        <v>32</v>
      </c>
      <c r="F54" s="17">
        <f>Реактивн!DM13</f>
        <v>0.14599999999999999</v>
      </c>
    </row>
    <row r="55" spans="2:6" ht="20.100000000000001" customHeight="1">
      <c r="B55" s="122" t="s">
        <v>33</v>
      </c>
      <c r="C55" s="117" t="s">
        <v>34</v>
      </c>
      <c r="D55" s="17">
        <f>Активн!DM14</f>
        <v>0.78500000000000003</v>
      </c>
      <c r="E55" s="18" t="s">
        <v>35</v>
      </c>
      <c r="F55" s="17">
        <f>Реактивн!DM14</f>
        <v>0.126</v>
      </c>
    </row>
    <row r="56" spans="2:6" ht="20.100000000000001" customHeight="1">
      <c r="B56" s="122" t="s">
        <v>36</v>
      </c>
      <c r="C56" s="117" t="s">
        <v>37</v>
      </c>
      <c r="D56" s="17">
        <f>Активн!DM15</f>
        <v>0.77300000000000002</v>
      </c>
      <c r="E56" s="18" t="s">
        <v>38</v>
      </c>
      <c r="F56" s="17">
        <f>Реактивн!DM15</f>
        <v>0.129</v>
      </c>
    </row>
    <row r="57" spans="2:6" ht="20.100000000000001" customHeight="1">
      <c r="B57" s="122" t="s">
        <v>39</v>
      </c>
      <c r="C57" s="117" t="s">
        <v>40</v>
      </c>
      <c r="D57" s="17">
        <f>Активн!DM16</f>
        <v>0.76900000000000002</v>
      </c>
      <c r="E57" s="18" t="s">
        <v>41</v>
      </c>
      <c r="F57" s="17">
        <f>Реактивн!DM16</f>
        <v>0.13100000000000001</v>
      </c>
    </row>
    <row r="58" spans="2:6" ht="20.100000000000001" customHeight="1">
      <c r="B58" s="122" t="s">
        <v>42</v>
      </c>
      <c r="C58" s="117" t="s">
        <v>43</v>
      </c>
      <c r="D58" s="17">
        <f>Активн!DM17</f>
        <v>0.79500000000000004</v>
      </c>
      <c r="E58" s="18" t="s">
        <v>44</v>
      </c>
      <c r="F58" s="17">
        <f>Реактивн!DM17</f>
        <v>0.14399999999999999</v>
      </c>
    </row>
    <row r="59" spans="2:6" ht="20.100000000000001" customHeight="1">
      <c r="B59" s="122" t="s">
        <v>45</v>
      </c>
      <c r="C59" s="117" t="s">
        <v>46</v>
      </c>
      <c r="D59" s="17">
        <f>Активн!DM18</f>
        <v>0.81100000000000005</v>
      </c>
      <c r="E59" s="18" t="s">
        <v>47</v>
      </c>
      <c r="F59" s="17">
        <f>Реактивн!DM18</f>
        <v>0.159</v>
      </c>
    </row>
    <row r="60" spans="2:6" ht="20.100000000000001" customHeight="1">
      <c r="B60" s="122" t="s">
        <v>48</v>
      </c>
      <c r="C60" s="117" t="s">
        <v>49</v>
      </c>
      <c r="D60" s="17">
        <f>Активн!DM19</f>
        <v>0.82299999999999995</v>
      </c>
      <c r="E60" s="18" t="s">
        <v>50</v>
      </c>
      <c r="F60" s="17">
        <f>Реактивн!DM19</f>
        <v>0.152</v>
      </c>
    </row>
    <row r="61" spans="2:6" ht="20.100000000000001" customHeight="1">
      <c r="B61" s="122" t="s">
        <v>51</v>
      </c>
      <c r="C61" s="117" t="s">
        <v>52</v>
      </c>
      <c r="D61" s="17">
        <f>Активн!DM20</f>
        <v>0.90200000000000002</v>
      </c>
      <c r="E61" s="18" t="s">
        <v>53</v>
      </c>
      <c r="F61" s="17">
        <f>Реактивн!DM20</f>
        <v>0.14399999999999999</v>
      </c>
    </row>
    <row r="62" spans="2:6" ht="20.100000000000001" customHeight="1">
      <c r="B62" s="122" t="s">
        <v>54</v>
      </c>
      <c r="C62" s="117" t="s">
        <v>55</v>
      </c>
      <c r="D62" s="17">
        <f>Активн!DM21</f>
        <v>0.95899999999999996</v>
      </c>
      <c r="E62" s="18" t="s">
        <v>56</v>
      </c>
      <c r="F62" s="17">
        <f>Реактивн!DM21</f>
        <v>0.16200000000000001</v>
      </c>
    </row>
    <row r="63" spans="2:6" ht="20.100000000000001" customHeight="1">
      <c r="B63" s="122" t="s">
        <v>57</v>
      </c>
      <c r="C63" s="117" t="s">
        <v>58</v>
      </c>
      <c r="D63" s="17">
        <f>Активн!DM22</f>
        <v>0.99399999999999999</v>
      </c>
      <c r="E63" s="18" t="s">
        <v>59</v>
      </c>
      <c r="F63" s="17">
        <f>Реактивн!DM22</f>
        <v>0.161</v>
      </c>
    </row>
    <row r="64" spans="2:6" ht="20.100000000000001" customHeight="1">
      <c r="B64" s="122" t="s">
        <v>60</v>
      </c>
      <c r="C64" s="117" t="s">
        <v>61</v>
      </c>
      <c r="D64" s="17">
        <f>Активн!DM23</f>
        <v>0.96499999999999997</v>
      </c>
      <c r="E64" s="18" t="s">
        <v>62</v>
      </c>
      <c r="F64" s="17">
        <f>Реактивн!DM23</f>
        <v>0.13700000000000001</v>
      </c>
    </row>
    <row r="65" spans="1:7" ht="20.100000000000001" customHeight="1">
      <c r="B65" s="122" t="s">
        <v>63</v>
      </c>
      <c r="C65" s="117" t="s">
        <v>64</v>
      </c>
      <c r="D65" s="17">
        <f>Активн!DM24</f>
        <v>0.92500000000000004</v>
      </c>
      <c r="E65" s="18" t="s">
        <v>65</v>
      </c>
      <c r="F65" s="17">
        <f>Реактивн!DM24</f>
        <v>0.13600000000000001</v>
      </c>
    </row>
    <row r="66" spans="1:7" ht="20.100000000000001" customHeight="1">
      <c r="B66" s="122" t="s">
        <v>66</v>
      </c>
      <c r="C66" s="117" t="s">
        <v>67</v>
      </c>
      <c r="D66" s="17">
        <f>Активн!DM25</f>
        <v>0.93300000000000005</v>
      </c>
      <c r="E66" s="18" t="s">
        <v>68</v>
      </c>
      <c r="F66" s="17">
        <f>Реактивн!DM25</f>
        <v>0.152</v>
      </c>
    </row>
    <row r="67" spans="1:7" ht="20.100000000000001" customHeight="1">
      <c r="B67" s="122" t="s">
        <v>69</v>
      </c>
      <c r="C67" s="117" t="s">
        <v>70</v>
      </c>
      <c r="D67" s="17">
        <f>Активн!DM26</f>
        <v>0.84899999999999998</v>
      </c>
      <c r="E67" s="18" t="s">
        <v>71</v>
      </c>
      <c r="F67" s="17">
        <f>Реактивн!DM26</f>
        <v>0.14399999999999999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Активн!DM27</f>
        <v>0.76200000000000001</v>
      </c>
      <c r="E68" s="20" t="s">
        <v>74</v>
      </c>
      <c r="F68" s="19">
        <f>Реактивн!DM27</f>
        <v>0.125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18.911999999999999</v>
      </c>
      <c r="E69" s="1" t="s">
        <v>79</v>
      </c>
      <c r="F69" s="126">
        <f>SUM(F45:F68)</f>
        <v>3.0580000000000003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468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Активн!DN4</f>
        <v>0.78300000000000003</v>
      </c>
      <c r="E78" s="16" t="s">
        <v>5</v>
      </c>
      <c r="F78" s="28">
        <f>Реактивн!DN4</f>
        <v>0.17199999999999999</v>
      </c>
    </row>
    <row r="79" spans="1:7" ht="20.100000000000001" customHeight="1">
      <c r="B79" s="122" t="s">
        <v>6</v>
      </c>
      <c r="C79" s="117" t="s">
        <v>7</v>
      </c>
      <c r="D79" s="17">
        <f>Активн!DN5</f>
        <v>0.75800000000000001</v>
      </c>
      <c r="E79" s="18" t="s">
        <v>8</v>
      </c>
      <c r="F79" s="17">
        <f>Реактивн!DN5</f>
        <v>0.16300000000000001</v>
      </c>
    </row>
    <row r="80" spans="1:7" ht="20.100000000000001" customHeight="1">
      <c r="B80" s="122" t="s">
        <v>9</v>
      </c>
      <c r="C80" s="117" t="s">
        <v>10</v>
      </c>
      <c r="D80" s="17">
        <f>Активн!DN6</f>
        <v>0.74399999999999999</v>
      </c>
      <c r="E80" s="18" t="s">
        <v>11</v>
      </c>
      <c r="F80" s="17">
        <f>Реактивн!DN6</f>
        <v>0.16600000000000001</v>
      </c>
    </row>
    <row r="81" spans="2:6" ht="20.100000000000001" customHeight="1">
      <c r="B81" s="122" t="s">
        <v>12</v>
      </c>
      <c r="C81" s="117" t="s">
        <v>13</v>
      </c>
      <c r="D81" s="17">
        <f>Активн!DN7</f>
        <v>0.73699999999999999</v>
      </c>
      <c r="E81" s="18" t="s">
        <v>14</v>
      </c>
      <c r="F81" s="17">
        <f>Реактивн!DN7</f>
        <v>0.16700000000000001</v>
      </c>
    </row>
    <row r="82" spans="2:6" ht="20.100000000000001" customHeight="1">
      <c r="B82" s="122" t="s">
        <v>15</v>
      </c>
      <c r="C82" s="117" t="s">
        <v>16</v>
      </c>
      <c r="D82" s="17">
        <f>Активн!DN8</f>
        <v>0.74399999999999999</v>
      </c>
      <c r="E82" s="18" t="s">
        <v>17</v>
      </c>
      <c r="F82" s="17">
        <f>Реактивн!DN8</f>
        <v>0.16800000000000001</v>
      </c>
    </row>
    <row r="83" spans="2:6" ht="20.100000000000001" customHeight="1">
      <c r="B83" s="122" t="s">
        <v>18</v>
      </c>
      <c r="C83" s="117" t="s">
        <v>19</v>
      </c>
      <c r="D83" s="17">
        <f>Активн!DN9</f>
        <v>0.76100000000000001</v>
      </c>
      <c r="E83" s="18" t="s">
        <v>20</v>
      </c>
      <c r="F83" s="17">
        <f>Реактивн!DN9</f>
        <v>0.17499999999999999</v>
      </c>
    </row>
    <row r="84" spans="2:6" ht="20.100000000000001" customHeight="1">
      <c r="B84" s="122" t="s">
        <v>21</v>
      </c>
      <c r="C84" s="117" t="s">
        <v>22</v>
      </c>
      <c r="D84" s="17">
        <f>Активн!DN10</f>
        <v>0.81299999999999994</v>
      </c>
      <c r="E84" s="18" t="s">
        <v>23</v>
      </c>
      <c r="F84" s="17">
        <f>Реактивн!DN10</f>
        <v>0.17899999999999999</v>
      </c>
    </row>
    <row r="85" spans="2:6" ht="20.100000000000001" customHeight="1">
      <c r="B85" s="122" t="s">
        <v>24</v>
      </c>
      <c r="C85" s="117" t="s">
        <v>25</v>
      </c>
      <c r="D85" s="17">
        <f>Активн!DN11</f>
        <v>0.878</v>
      </c>
      <c r="E85" s="18" t="s">
        <v>26</v>
      </c>
      <c r="F85" s="17">
        <f>Реактивн!DN11</f>
        <v>0.20699999999999999</v>
      </c>
    </row>
    <row r="86" spans="2:6" ht="20.100000000000001" customHeight="1">
      <c r="B86" s="122" t="s">
        <v>27</v>
      </c>
      <c r="C86" s="117" t="s">
        <v>28</v>
      </c>
      <c r="D86" s="17">
        <f>Активн!DN12</f>
        <v>0.98899999999999999</v>
      </c>
      <c r="E86" s="18" t="s">
        <v>29</v>
      </c>
      <c r="F86" s="17">
        <f>Реактивн!DN12</f>
        <v>0.25800000000000001</v>
      </c>
    </row>
    <row r="87" spans="2:6" ht="20.100000000000001" customHeight="1">
      <c r="B87" s="122" t="s">
        <v>30</v>
      </c>
      <c r="C87" s="117" t="s">
        <v>31</v>
      </c>
      <c r="D87" s="17">
        <f>Активн!DN13</f>
        <v>0.98</v>
      </c>
      <c r="E87" s="18" t="s">
        <v>32</v>
      </c>
      <c r="F87" s="17">
        <f>Реактивн!DN13</f>
        <v>0.253</v>
      </c>
    </row>
    <row r="88" spans="2:6" ht="20.100000000000001" customHeight="1">
      <c r="B88" s="122" t="s">
        <v>33</v>
      </c>
      <c r="C88" s="117" t="s">
        <v>34</v>
      </c>
      <c r="D88" s="17">
        <f>Активн!DN14</f>
        <v>1.004</v>
      </c>
      <c r="E88" s="18" t="s">
        <v>35</v>
      </c>
      <c r="F88" s="17">
        <f>Реактивн!DN14</f>
        <v>0.28299999999999997</v>
      </c>
    </row>
    <row r="89" spans="2:6" ht="20.100000000000001" customHeight="1">
      <c r="B89" s="122" t="s">
        <v>36</v>
      </c>
      <c r="C89" s="117" t="s">
        <v>37</v>
      </c>
      <c r="D89" s="17">
        <f>Активн!DN15</f>
        <v>1.004</v>
      </c>
      <c r="E89" s="18" t="s">
        <v>38</v>
      </c>
      <c r="F89" s="17">
        <f>Реактивн!DN15</f>
        <v>0.28499999999999998</v>
      </c>
    </row>
    <row r="90" spans="2:6" ht="20.100000000000001" customHeight="1">
      <c r="B90" s="122" t="s">
        <v>39</v>
      </c>
      <c r="C90" s="117" t="s">
        <v>40</v>
      </c>
      <c r="D90" s="17">
        <f>Активн!DN16</f>
        <v>0.89600000000000002</v>
      </c>
      <c r="E90" s="18" t="s">
        <v>41</v>
      </c>
      <c r="F90" s="17">
        <f>Реактивн!DN16</f>
        <v>0.245</v>
      </c>
    </row>
    <row r="91" spans="2:6" ht="20.100000000000001" customHeight="1">
      <c r="B91" s="122" t="s">
        <v>42</v>
      </c>
      <c r="C91" s="117" t="s">
        <v>43</v>
      </c>
      <c r="D91" s="17">
        <f>Активн!DN17</f>
        <v>0.93</v>
      </c>
      <c r="E91" s="18" t="s">
        <v>44</v>
      </c>
      <c r="F91" s="17">
        <f>Реактивн!DN17</f>
        <v>0.24099999999999999</v>
      </c>
    </row>
    <row r="92" spans="2:6" ht="20.100000000000001" customHeight="1">
      <c r="B92" s="122" t="s">
        <v>45</v>
      </c>
      <c r="C92" s="117" t="s">
        <v>46</v>
      </c>
      <c r="D92" s="17">
        <f>Активн!DN18</f>
        <v>0.95399999999999996</v>
      </c>
      <c r="E92" s="18" t="s">
        <v>47</v>
      </c>
      <c r="F92" s="17">
        <f>Реактивн!DN18</f>
        <v>0.254</v>
      </c>
    </row>
    <row r="93" spans="2:6" ht="20.100000000000001" customHeight="1">
      <c r="B93" s="122" t="s">
        <v>48</v>
      </c>
      <c r="C93" s="117" t="s">
        <v>49</v>
      </c>
      <c r="D93" s="17">
        <f>Активн!DN19</f>
        <v>0.96399999999999997</v>
      </c>
      <c r="E93" s="18" t="s">
        <v>50</v>
      </c>
      <c r="F93" s="17">
        <f>Реактивн!DN19</f>
        <v>0.26100000000000001</v>
      </c>
    </row>
    <row r="94" spans="2:6" ht="20.100000000000001" customHeight="1">
      <c r="B94" s="122" t="s">
        <v>51</v>
      </c>
      <c r="C94" s="117" t="s">
        <v>52</v>
      </c>
      <c r="D94" s="17">
        <f>Активн!DN20</f>
        <v>1.016</v>
      </c>
      <c r="E94" s="18" t="s">
        <v>53</v>
      </c>
      <c r="F94" s="17">
        <f>Реактивн!DN20</f>
        <v>0.254</v>
      </c>
    </row>
    <row r="95" spans="2:6" ht="20.100000000000001" customHeight="1">
      <c r="B95" s="122" t="s">
        <v>54</v>
      </c>
      <c r="C95" s="117" t="s">
        <v>55</v>
      </c>
      <c r="D95" s="17">
        <f>Активн!DN21</f>
        <v>1.0269999999999999</v>
      </c>
      <c r="E95" s="18" t="s">
        <v>56</v>
      </c>
      <c r="F95" s="17">
        <f>Реактивн!DN21</f>
        <v>0.23599999999999999</v>
      </c>
    </row>
    <row r="96" spans="2:6" ht="20.100000000000001" customHeight="1">
      <c r="B96" s="122" t="s">
        <v>57</v>
      </c>
      <c r="C96" s="117" t="s">
        <v>58</v>
      </c>
      <c r="D96" s="17">
        <f>Активн!DN22</f>
        <v>1</v>
      </c>
      <c r="E96" s="18" t="s">
        <v>59</v>
      </c>
      <c r="F96" s="17">
        <f>Реактивн!DN22</f>
        <v>0.23599999999999999</v>
      </c>
    </row>
    <row r="97" spans="1:7" ht="20.100000000000001" customHeight="1">
      <c r="B97" s="122" t="s">
        <v>60</v>
      </c>
      <c r="C97" s="117" t="s">
        <v>61</v>
      </c>
      <c r="D97" s="17">
        <f>Активн!DN23</f>
        <v>1.002</v>
      </c>
      <c r="E97" s="18" t="s">
        <v>62</v>
      </c>
      <c r="F97" s="17">
        <f>Реактивн!DN23</f>
        <v>0.224</v>
      </c>
    </row>
    <row r="98" spans="1:7" ht="20.100000000000001" customHeight="1">
      <c r="B98" s="122" t="s">
        <v>63</v>
      </c>
      <c r="C98" s="117" t="s">
        <v>64</v>
      </c>
      <c r="D98" s="17">
        <f>Активн!DN24</f>
        <v>1.002</v>
      </c>
      <c r="E98" s="18" t="s">
        <v>65</v>
      </c>
      <c r="F98" s="17">
        <f>Реактивн!DN24</f>
        <v>0.22900000000000001</v>
      </c>
    </row>
    <row r="99" spans="1:7" ht="20.100000000000001" customHeight="1">
      <c r="B99" s="122" t="s">
        <v>66</v>
      </c>
      <c r="C99" s="117" t="s">
        <v>67</v>
      </c>
      <c r="D99" s="17">
        <f>Активн!DN25</f>
        <v>0.97799999999999998</v>
      </c>
      <c r="E99" s="18" t="s">
        <v>68</v>
      </c>
      <c r="F99" s="17">
        <f>Реактивн!DN25</f>
        <v>0.23200000000000001</v>
      </c>
    </row>
    <row r="100" spans="1:7" ht="20.100000000000001" customHeight="1">
      <c r="B100" s="122" t="s">
        <v>69</v>
      </c>
      <c r="C100" s="117" t="s">
        <v>70</v>
      </c>
      <c r="D100" s="17">
        <f>Активн!DN26</f>
        <v>0.93600000000000005</v>
      </c>
      <c r="E100" s="18" t="s">
        <v>71</v>
      </c>
      <c r="F100" s="17">
        <f>Реактивн!DN26</f>
        <v>0.22900000000000001</v>
      </c>
    </row>
    <row r="101" spans="1:7" ht="20.100000000000001" customHeight="1" thickBot="1">
      <c r="B101" s="123" t="s">
        <v>72</v>
      </c>
      <c r="C101" s="118" t="s">
        <v>73</v>
      </c>
      <c r="D101" s="19">
        <f>Активн!DN27</f>
        <v>0.86</v>
      </c>
      <c r="E101" s="20" t="s">
        <v>74</v>
      </c>
      <c r="F101" s="19">
        <f>Реактивн!DN27</f>
        <v>0.20499999999999999</v>
      </c>
    </row>
    <row r="102" spans="1:7" ht="39.950000000000003" customHeight="1" thickBot="1">
      <c r="B102" s="124" t="s">
        <v>75</v>
      </c>
      <c r="C102" s="1" t="s">
        <v>78</v>
      </c>
      <c r="D102" s="125">
        <f>SUM(D78:D101)</f>
        <v>21.759999999999998</v>
      </c>
      <c r="E102" s="1" t="s">
        <v>79</v>
      </c>
      <c r="F102" s="126">
        <f>SUM(F78:F101)</f>
        <v>5.322000000000001</v>
      </c>
    </row>
    <row r="103" spans="1:7" ht="39.950000000000003" customHeight="1">
      <c r="B103" s="131"/>
      <c r="C103" s="2"/>
      <c r="D103" s="132"/>
      <c r="E103" s="2"/>
      <c r="F103" s="132"/>
    </row>
    <row r="104" spans="1:7" ht="15.75">
      <c r="A104" s="178" t="s">
        <v>80</v>
      </c>
      <c r="B104" s="178"/>
      <c r="C104" s="178"/>
      <c r="D104" s="178"/>
      <c r="E104" s="178"/>
      <c r="F104" s="178"/>
      <c r="G104" s="178"/>
    </row>
    <row r="105" spans="1:7" ht="15.75">
      <c r="B105" s="21"/>
      <c r="C105" s="22" t="s">
        <v>81</v>
      </c>
      <c r="D105" s="24" t="str">
        <f>D2</f>
        <v>16.12.20.</v>
      </c>
      <c r="E105" s="119" t="s">
        <v>426</v>
      </c>
      <c r="F105" s="21"/>
    </row>
    <row r="106" spans="1:7" ht="15.75">
      <c r="B106" s="21"/>
      <c r="C106" s="21"/>
      <c r="D106" s="66"/>
      <c r="E106" s="67"/>
      <c r="F106" s="21"/>
    </row>
    <row r="107" spans="1:7" ht="15.75" customHeight="1">
      <c r="B107" s="21"/>
      <c r="C107" s="22" t="s">
        <v>1</v>
      </c>
      <c r="D107" s="180" t="s">
        <v>469</v>
      </c>
      <c r="E107" s="180"/>
      <c r="F107" s="180"/>
    </row>
    <row r="108" spans="1:7" ht="16.5" thickBot="1">
      <c r="B108" s="21"/>
      <c r="C108" s="129"/>
      <c r="D108" s="161"/>
      <c r="E108" s="161"/>
      <c r="F108" s="161"/>
    </row>
    <row r="109" spans="1:7" ht="20.100000000000001" customHeight="1">
      <c r="B109" s="170" t="s">
        <v>2</v>
      </c>
      <c r="C109" s="172" t="s">
        <v>87</v>
      </c>
      <c r="D109" s="173"/>
      <c r="E109" s="173"/>
      <c r="F109" s="174"/>
    </row>
    <row r="110" spans="1:7" ht="20.100000000000001" customHeight="1" thickBot="1">
      <c r="B110" s="171"/>
      <c r="C110" s="175" t="s">
        <v>88</v>
      </c>
      <c r="D110" s="176"/>
      <c r="E110" s="175" t="s">
        <v>89</v>
      </c>
      <c r="F110" s="176"/>
    </row>
    <row r="111" spans="1:7" ht="20.100000000000001" customHeight="1">
      <c r="B111" s="121" t="s">
        <v>3</v>
      </c>
      <c r="C111" s="116" t="s">
        <v>4</v>
      </c>
      <c r="D111" s="28">
        <f>Активн!DO4</f>
        <v>0.05</v>
      </c>
      <c r="E111" s="16" t="s">
        <v>5</v>
      </c>
      <c r="F111" s="28">
        <f>Реактивн!DO4</f>
        <v>1.6E-2</v>
      </c>
    </row>
    <row r="112" spans="1:7" ht="20.100000000000001" customHeight="1">
      <c r="B112" s="122" t="s">
        <v>6</v>
      </c>
      <c r="C112" s="117" t="s">
        <v>7</v>
      </c>
      <c r="D112" s="17">
        <f>Активн!DO5</f>
        <v>4.9000000000000002E-2</v>
      </c>
      <c r="E112" s="18" t="s">
        <v>8</v>
      </c>
      <c r="F112" s="17">
        <f>Реактивн!DO5</f>
        <v>1.4999999999999999E-2</v>
      </c>
    </row>
    <row r="113" spans="2:6" ht="20.100000000000001" customHeight="1">
      <c r="B113" s="122" t="s">
        <v>9</v>
      </c>
      <c r="C113" s="117" t="s">
        <v>10</v>
      </c>
      <c r="D113" s="17">
        <f>Активн!DO6</f>
        <v>0.05</v>
      </c>
      <c r="E113" s="18" t="s">
        <v>11</v>
      </c>
      <c r="F113" s="17">
        <f>Реактивн!DO6</f>
        <v>1.4999999999999999E-2</v>
      </c>
    </row>
    <row r="114" spans="2:6" ht="20.100000000000001" customHeight="1">
      <c r="B114" s="122" t="s">
        <v>12</v>
      </c>
      <c r="C114" s="117" t="s">
        <v>13</v>
      </c>
      <c r="D114" s="17">
        <f>Активн!DO7</f>
        <v>5.0999999999999997E-2</v>
      </c>
      <c r="E114" s="18" t="s">
        <v>14</v>
      </c>
      <c r="F114" s="17">
        <f>Реактивн!DO7</f>
        <v>1.4999999999999999E-2</v>
      </c>
    </row>
    <row r="115" spans="2:6" ht="20.100000000000001" customHeight="1">
      <c r="B115" s="122" t="s">
        <v>15</v>
      </c>
      <c r="C115" s="117" t="s">
        <v>16</v>
      </c>
      <c r="D115" s="17">
        <f>Активн!DO8</f>
        <v>0.05</v>
      </c>
      <c r="E115" s="18" t="s">
        <v>17</v>
      </c>
      <c r="F115" s="17">
        <f>Реактивн!DO8</f>
        <v>1.4999999999999999E-2</v>
      </c>
    </row>
    <row r="116" spans="2:6" ht="20.100000000000001" customHeight="1">
      <c r="B116" s="122" t="s">
        <v>18</v>
      </c>
      <c r="C116" s="117" t="s">
        <v>19</v>
      </c>
      <c r="D116" s="17">
        <f>Активн!DO9</f>
        <v>5.0999999999999997E-2</v>
      </c>
      <c r="E116" s="18" t="s">
        <v>20</v>
      </c>
      <c r="F116" s="17">
        <f>Реактивн!DO9</f>
        <v>1.6E-2</v>
      </c>
    </row>
    <row r="117" spans="2:6" ht="20.100000000000001" customHeight="1">
      <c r="B117" s="122" t="s">
        <v>21</v>
      </c>
      <c r="C117" s="117" t="s">
        <v>22</v>
      </c>
      <c r="D117" s="17">
        <f>Активн!DO10</f>
        <v>5.0999999999999997E-2</v>
      </c>
      <c r="E117" s="18" t="s">
        <v>23</v>
      </c>
      <c r="F117" s="17">
        <f>Реактивн!DO10</f>
        <v>1.6E-2</v>
      </c>
    </row>
    <row r="118" spans="2:6" ht="20.100000000000001" customHeight="1">
      <c r="B118" s="122" t="s">
        <v>24</v>
      </c>
      <c r="C118" s="117" t="s">
        <v>25</v>
      </c>
      <c r="D118" s="17">
        <f>Активн!DO11</f>
        <v>0.05</v>
      </c>
      <c r="E118" s="18" t="s">
        <v>26</v>
      </c>
      <c r="F118" s="17">
        <f>Реактивн!DO11</f>
        <v>1.6E-2</v>
      </c>
    </row>
    <row r="119" spans="2:6" ht="20.100000000000001" customHeight="1">
      <c r="B119" s="122" t="s">
        <v>27</v>
      </c>
      <c r="C119" s="117" t="s">
        <v>28</v>
      </c>
      <c r="D119" s="17">
        <f>Активн!DO12</f>
        <v>2.1000000000000001E-2</v>
      </c>
      <c r="E119" s="18" t="s">
        <v>29</v>
      </c>
      <c r="F119" s="17">
        <f>Реактивн!DO12</f>
        <v>1.4999999999999999E-2</v>
      </c>
    </row>
    <row r="120" spans="2:6" ht="20.100000000000001" customHeight="1">
      <c r="B120" s="122" t="s">
        <v>30</v>
      </c>
      <c r="C120" s="117" t="s">
        <v>31</v>
      </c>
      <c r="D120" s="17">
        <f>Активн!DO13</f>
        <v>0.214</v>
      </c>
      <c r="E120" s="18" t="s">
        <v>32</v>
      </c>
      <c r="F120" s="17">
        <f>Реактивн!DO13</f>
        <v>0.14399999999999999</v>
      </c>
    </row>
    <row r="121" spans="2:6" ht="20.100000000000001" customHeight="1">
      <c r="B121" s="122" t="s">
        <v>33</v>
      </c>
      <c r="C121" s="117" t="s">
        <v>34</v>
      </c>
      <c r="D121" s="17">
        <f>Активн!DO14</f>
        <v>0.29899999999999999</v>
      </c>
      <c r="E121" s="18" t="s">
        <v>35</v>
      </c>
      <c r="F121" s="17">
        <f>Реактивн!DO14</f>
        <v>0.193</v>
      </c>
    </row>
    <row r="122" spans="2:6" ht="20.100000000000001" customHeight="1">
      <c r="B122" s="122" t="s">
        <v>36</v>
      </c>
      <c r="C122" s="117" t="s">
        <v>37</v>
      </c>
      <c r="D122" s="17">
        <f>Активн!DO15</f>
        <v>0.30199999999999999</v>
      </c>
      <c r="E122" s="18" t="s">
        <v>38</v>
      </c>
      <c r="F122" s="17">
        <f>Реактивн!DO15</f>
        <v>0.19500000000000001</v>
      </c>
    </row>
    <row r="123" spans="2:6" ht="20.100000000000001" customHeight="1">
      <c r="B123" s="122" t="s">
        <v>39</v>
      </c>
      <c r="C123" s="117" t="s">
        <v>40</v>
      </c>
      <c r="D123" s="17">
        <f>Активн!DO16</f>
        <v>0.30499999999999999</v>
      </c>
      <c r="E123" s="18" t="s">
        <v>41</v>
      </c>
      <c r="F123" s="17">
        <f>Реактивн!DO16</f>
        <v>0.19600000000000001</v>
      </c>
    </row>
    <row r="124" spans="2:6" ht="20.100000000000001" customHeight="1">
      <c r="B124" s="122" t="s">
        <v>42</v>
      </c>
      <c r="C124" s="117" t="s">
        <v>43</v>
      </c>
      <c r="D124" s="17">
        <f>Активн!DO17</f>
        <v>0.30499999999999999</v>
      </c>
      <c r="E124" s="18" t="s">
        <v>44</v>
      </c>
      <c r="F124" s="17">
        <f>Реактивн!DO17</f>
        <v>0.19500000000000001</v>
      </c>
    </row>
    <row r="125" spans="2:6" ht="20.100000000000001" customHeight="1">
      <c r="B125" s="122" t="s">
        <v>45</v>
      </c>
      <c r="C125" s="117" t="s">
        <v>46</v>
      </c>
      <c r="D125" s="17">
        <f>Активн!DO18</f>
        <v>0.128</v>
      </c>
      <c r="E125" s="18" t="s">
        <v>47</v>
      </c>
      <c r="F125" s="17">
        <f>Реактивн!DO18</f>
        <v>6.8000000000000005E-2</v>
      </c>
    </row>
    <row r="126" spans="2:6" ht="20.100000000000001" customHeight="1">
      <c r="B126" s="122" t="s">
        <v>48</v>
      </c>
      <c r="C126" s="117" t="s">
        <v>49</v>
      </c>
      <c r="D126" s="17">
        <f>Активн!DO19</f>
        <v>5.0999999999999997E-2</v>
      </c>
      <c r="E126" s="18" t="s">
        <v>50</v>
      </c>
      <c r="F126" s="17">
        <f>Реактивн!DO19</f>
        <v>1.4999999999999999E-2</v>
      </c>
    </row>
    <row r="127" spans="2:6" ht="20.100000000000001" customHeight="1">
      <c r="B127" s="122" t="s">
        <v>51</v>
      </c>
      <c r="C127" s="117" t="s">
        <v>52</v>
      </c>
      <c r="D127" s="17">
        <f>Активн!DO20</f>
        <v>5.1999999999999998E-2</v>
      </c>
      <c r="E127" s="18" t="s">
        <v>53</v>
      </c>
      <c r="F127" s="17">
        <f>Реактивн!DO20</f>
        <v>1.7000000000000001E-2</v>
      </c>
    </row>
    <row r="128" spans="2:6" ht="20.100000000000001" customHeight="1">
      <c r="B128" s="122" t="s">
        <v>54</v>
      </c>
      <c r="C128" s="117" t="s">
        <v>55</v>
      </c>
      <c r="D128" s="17">
        <f>Активн!DO21</f>
        <v>5.2999999999999999E-2</v>
      </c>
      <c r="E128" s="18" t="s">
        <v>56</v>
      </c>
      <c r="F128" s="17">
        <f>Реактивн!DO21</f>
        <v>1.7000000000000001E-2</v>
      </c>
    </row>
    <row r="129" spans="1:7" ht="20.100000000000001" customHeight="1">
      <c r="B129" s="122" t="s">
        <v>57</v>
      </c>
      <c r="C129" s="117" t="s">
        <v>58</v>
      </c>
      <c r="D129" s="17">
        <f>Активн!DO22</f>
        <v>0.05</v>
      </c>
      <c r="E129" s="18" t="s">
        <v>59</v>
      </c>
      <c r="F129" s="17">
        <f>Реактивн!DO22</f>
        <v>1.7000000000000001E-2</v>
      </c>
    </row>
    <row r="130" spans="1:7" ht="20.100000000000001" customHeight="1">
      <c r="B130" s="122" t="s">
        <v>60</v>
      </c>
      <c r="C130" s="117" t="s">
        <v>61</v>
      </c>
      <c r="D130" s="17">
        <f>Активн!DO23</f>
        <v>5.0999999999999997E-2</v>
      </c>
      <c r="E130" s="18" t="s">
        <v>62</v>
      </c>
      <c r="F130" s="17">
        <f>Реактивн!DO23</f>
        <v>1.7000000000000001E-2</v>
      </c>
    </row>
    <row r="131" spans="1:7" ht="20.100000000000001" customHeight="1">
      <c r="B131" s="122" t="s">
        <v>63</v>
      </c>
      <c r="C131" s="117" t="s">
        <v>64</v>
      </c>
      <c r="D131" s="17">
        <f>Активн!DO24</f>
        <v>5.0999999999999997E-2</v>
      </c>
      <c r="E131" s="18" t="s">
        <v>65</v>
      </c>
      <c r="F131" s="17">
        <f>Реактивн!DO24</f>
        <v>1.7999999999999999E-2</v>
      </c>
    </row>
    <row r="132" spans="1:7" ht="20.100000000000001" customHeight="1">
      <c r="B132" s="122" t="s">
        <v>66</v>
      </c>
      <c r="C132" s="117" t="s">
        <v>67</v>
      </c>
      <c r="D132" s="17">
        <f>Активн!DO25</f>
        <v>0.05</v>
      </c>
      <c r="E132" s="18" t="s">
        <v>68</v>
      </c>
      <c r="F132" s="17">
        <f>Реактивн!DO25</f>
        <v>1.7999999999999999E-2</v>
      </c>
    </row>
    <row r="133" spans="1:7" ht="20.100000000000001" customHeight="1">
      <c r="B133" s="122" t="s">
        <v>69</v>
      </c>
      <c r="C133" s="117" t="s">
        <v>70</v>
      </c>
      <c r="D133" s="17">
        <f>Активн!DO26</f>
        <v>4.9000000000000002E-2</v>
      </c>
      <c r="E133" s="18" t="s">
        <v>71</v>
      </c>
      <c r="F133" s="17">
        <f>Реактивн!DO26</f>
        <v>1.7999999999999999E-2</v>
      </c>
    </row>
    <row r="134" spans="1:7" ht="20.100000000000001" customHeight="1" thickBot="1">
      <c r="B134" s="123" t="s">
        <v>72</v>
      </c>
      <c r="C134" s="118" t="s">
        <v>73</v>
      </c>
      <c r="D134" s="19">
        <f>Активн!DO27</f>
        <v>4.8000000000000001E-2</v>
      </c>
      <c r="E134" s="20" t="s">
        <v>74</v>
      </c>
      <c r="F134" s="19">
        <f>Реактивн!DO27</f>
        <v>1.7000000000000001E-2</v>
      </c>
    </row>
    <row r="135" spans="1:7" ht="39.950000000000003" customHeight="1" thickBot="1">
      <c r="B135" s="124" t="s">
        <v>75</v>
      </c>
      <c r="C135" s="1" t="s">
        <v>78</v>
      </c>
      <c r="D135" s="125">
        <f>SUM(D111:D134)</f>
        <v>2.431</v>
      </c>
      <c r="E135" s="1" t="s">
        <v>79</v>
      </c>
      <c r="F135" s="126">
        <f>SUM(F111:F134)</f>
        <v>1.2839999999999996</v>
      </c>
    </row>
    <row r="136" spans="1:7" ht="39.950000000000003" customHeight="1">
      <c r="B136" s="131"/>
      <c r="C136" s="2"/>
      <c r="D136" s="132"/>
      <c r="E136" s="2"/>
      <c r="F136" s="132"/>
    </row>
    <row r="137" spans="1:7" ht="15.75">
      <c r="A137" s="178" t="s">
        <v>80</v>
      </c>
      <c r="B137" s="178"/>
      <c r="C137" s="178"/>
      <c r="D137" s="178"/>
      <c r="E137" s="178"/>
      <c r="F137" s="178"/>
      <c r="G137" s="178"/>
    </row>
    <row r="138" spans="1:7" ht="15.75">
      <c r="B138" s="21"/>
      <c r="C138" s="22" t="s">
        <v>81</v>
      </c>
      <c r="D138" s="24" t="str">
        <f>D2</f>
        <v>16.12.20.</v>
      </c>
      <c r="E138" s="119" t="s">
        <v>426</v>
      </c>
      <c r="F138" s="21"/>
    </row>
    <row r="139" spans="1:7" ht="15.75">
      <c r="B139" s="21"/>
      <c r="C139" s="21"/>
      <c r="D139" s="66"/>
      <c r="E139" s="67"/>
      <c r="F139" s="21"/>
    </row>
    <row r="140" spans="1:7" ht="15.75" customHeight="1">
      <c r="B140" s="21"/>
      <c r="C140" s="22" t="s">
        <v>1</v>
      </c>
      <c r="D140" s="180" t="s">
        <v>470</v>
      </c>
      <c r="E140" s="180"/>
      <c r="F140" s="180"/>
    </row>
    <row r="141" spans="1:7" ht="16.5" thickBot="1">
      <c r="B141" s="21"/>
      <c r="C141" s="129"/>
      <c r="D141" s="161"/>
      <c r="E141" s="161"/>
      <c r="F141" s="161"/>
    </row>
    <row r="142" spans="1:7" ht="20.100000000000001" customHeight="1">
      <c r="B142" s="170" t="s">
        <v>2</v>
      </c>
      <c r="C142" s="172" t="s">
        <v>87</v>
      </c>
      <c r="D142" s="173"/>
      <c r="E142" s="173"/>
      <c r="F142" s="174"/>
    </row>
    <row r="143" spans="1:7" ht="20.100000000000001" customHeight="1" thickBot="1">
      <c r="B143" s="171"/>
      <c r="C143" s="175" t="s">
        <v>88</v>
      </c>
      <c r="D143" s="176"/>
      <c r="E143" s="175" t="s">
        <v>89</v>
      </c>
      <c r="F143" s="176"/>
    </row>
    <row r="144" spans="1:7" ht="20.100000000000001" customHeight="1">
      <c r="B144" s="121" t="s">
        <v>3</v>
      </c>
      <c r="C144" s="116" t="s">
        <v>4</v>
      </c>
      <c r="D144" s="28">
        <f>Активн!DP4</f>
        <v>0.125</v>
      </c>
      <c r="E144" s="16" t="s">
        <v>5</v>
      </c>
      <c r="F144" s="28">
        <f>Реактивн!DP4</f>
        <v>7.1999999999999995E-2</v>
      </c>
    </row>
    <row r="145" spans="2:6" ht="20.100000000000001" customHeight="1">
      <c r="B145" s="122" t="s">
        <v>6</v>
      </c>
      <c r="C145" s="117" t="s">
        <v>7</v>
      </c>
      <c r="D145" s="17">
        <f>Активн!DP5</f>
        <v>0.125</v>
      </c>
      <c r="E145" s="18" t="s">
        <v>8</v>
      </c>
      <c r="F145" s="17">
        <f>Реактивн!DP5</f>
        <v>7.1999999999999995E-2</v>
      </c>
    </row>
    <row r="146" spans="2:6" ht="20.100000000000001" customHeight="1">
      <c r="B146" s="122" t="s">
        <v>9</v>
      </c>
      <c r="C146" s="117" t="s">
        <v>10</v>
      </c>
      <c r="D146" s="17">
        <f>Активн!DP6</f>
        <v>0.125</v>
      </c>
      <c r="E146" s="18" t="s">
        <v>11</v>
      </c>
      <c r="F146" s="17">
        <f>Реактивн!DP6</f>
        <v>7.1999999999999995E-2</v>
      </c>
    </row>
    <row r="147" spans="2:6" ht="20.100000000000001" customHeight="1">
      <c r="B147" s="122" t="s">
        <v>12</v>
      </c>
      <c r="C147" s="117" t="s">
        <v>13</v>
      </c>
      <c r="D147" s="17">
        <f>Активн!DP7</f>
        <v>0.125</v>
      </c>
      <c r="E147" s="18" t="s">
        <v>14</v>
      </c>
      <c r="F147" s="17">
        <f>Реактивн!DP7</f>
        <v>7.1999999999999995E-2</v>
      </c>
    </row>
    <row r="148" spans="2:6" ht="20.100000000000001" customHeight="1">
      <c r="B148" s="122" t="s">
        <v>15</v>
      </c>
      <c r="C148" s="117" t="s">
        <v>16</v>
      </c>
      <c r="D148" s="17">
        <f>Активн!DP8</f>
        <v>0.192</v>
      </c>
      <c r="E148" s="18" t="s">
        <v>17</v>
      </c>
      <c r="F148" s="17">
        <f>Реактивн!DP8</f>
        <v>9.4E-2</v>
      </c>
    </row>
    <row r="149" spans="2:6" ht="20.100000000000001" customHeight="1">
      <c r="B149" s="122" t="s">
        <v>18</v>
      </c>
      <c r="C149" s="117" t="s">
        <v>19</v>
      </c>
      <c r="D149" s="17">
        <f>Активн!DP9</f>
        <v>0.19500000000000001</v>
      </c>
      <c r="E149" s="18" t="s">
        <v>20</v>
      </c>
      <c r="F149" s="17">
        <f>Реактивн!DP9</f>
        <v>9.2999999999999999E-2</v>
      </c>
    </row>
    <row r="150" spans="2:6" ht="20.100000000000001" customHeight="1">
      <c r="B150" s="122" t="s">
        <v>21</v>
      </c>
      <c r="C150" s="117" t="s">
        <v>22</v>
      </c>
      <c r="D150" s="17">
        <f>Активн!DP10</f>
        <v>0.19500000000000001</v>
      </c>
      <c r="E150" s="18" t="s">
        <v>23</v>
      </c>
      <c r="F150" s="17">
        <f>Реактивн!DP10</f>
        <v>9.2999999999999999E-2</v>
      </c>
    </row>
    <row r="151" spans="2:6" ht="20.100000000000001" customHeight="1">
      <c r="B151" s="122" t="s">
        <v>24</v>
      </c>
      <c r="C151" s="117" t="s">
        <v>25</v>
      </c>
      <c r="D151" s="17">
        <f>Активн!DP11</f>
        <v>0.19600000000000001</v>
      </c>
      <c r="E151" s="18" t="s">
        <v>26</v>
      </c>
      <c r="F151" s="17">
        <f>Реактивн!DP11</f>
        <v>9.2999999999999999E-2</v>
      </c>
    </row>
    <row r="152" spans="2:6" ht="20.100000000000001" customHeight="1">
      <c r="B152" s="122" t="s">
        <v>27</v>
      </c>
      <c r="C152" s="117" t="s">
        <v>28</v>
      </c>
      <c r="D152" s="17">
        <f>Активн!DP12</f>
        <v>0.20200000000000001</v>
      </c>
      <c r="E152" s="18" t="s">
        <v>29</v>
      </c>
      <c r="F152" s="17">
        <f>Реактивн!DP12</f>
        <v>9.4E-2</v>
      </c>
    </row>
    <row r="153" spans="2:6" ht="20.100000000000001" customHeight="1">
      <c r="B153" s="122" t="s">
        <v>30</v>
      </c>
      <c r="C153" s="117" t="s">
        <v>31</v>
      </c>
      <c r="D153" s="17">
        <f>Активн!DP13</f>
        <v>0.17499999999999999</v>
      </c>
      <c r="E153" s="18" t="s">
        <v>32</v>
      </c>
      <c r="F153" s="17">
        <f>Реактивн!DP13</f>
        <v>8.5000000000000006E-2</v>
      </c>
    </row>
    <row r="154" spans="2:6" ht="20.100000000000001" customHeight="1">
      <c r="B154" s="122" t="s">
        <v>33</v>
      </c>
      <c r="C154" s="117" t="s">
        <v>34</v>
      </c>
      <c r="D154" s="17">
        <f>Активн!DP14</f>
        <v>0.122</v>
      </c>
      <c r="E154" s="18" t="s">
        <v>35</v>
      </c>
      <c r="F154" s="17">
        <f>Реактивн!DP14</f>
        <v>6.7000000000000004E-2</v>
      </c>
    </row>
    <row r="155" spans="2:6" ht="20.100000000000001" customHeight="1">
      <c r="B155" s="122" t="s">
        <v>36</v>
      </c>
      <c r="C155" s="117" t="s">
        <v>37</v>
      </c>
      <c r="D155" s="17">
        <f>Активн!DP15</f>
        <v>0.124</v>
      </c>
      <c r="E155" s="18" t="s">
        <v>38</v>
      </c>
      <c r="F155" s="17">
        <f>Реактивн!DP15</f>
        <v>6.7000000000000004E-2</v>
      </c>
    </row>
    <row r="156" spans="2:6" ht="20.100000000000001" customHeight="1">
      <c r="B156" s="122" t="s">
        <v>39</v>
      </c>
      <c r="C156" s="117" t="s">
        <v>40</v>
      </c>
      <c r="D156" s="17">
        <f>Активн!DP16</f>
        <v>0.124</v>
      </c>
      <c r="E156" s="18" t="s">
        <v>41</v>
      </c>
      <c r="F156" s="17">
        <f>Реактивн!DP16</f>
        <v>6.9000000000000006E-2</v>
      </c>
    </row>
    <row r="157" spans="2:6" ht="20.100000000000001" customHeight="1">
      <c r="B157" s="122" t="s">
        <v>42</v>
      </c>
      <c r="C157" s="117" t="s">
        <v>43</v>
      </c>
      <c r="D157" s="17">
        <f>Активн!DP17</f>
        <v>0.124</v>
      </c>
      <c r="E157" s="18" t="s">
        <v>44</v>
      </c>
      <c r="F157" s="17">
        <f>Реактивн!DP17</f>
        <v>6.8000000000000005E-2</v>
      </c>
    </row>
    <row r="158" spans="2:6" ht="20.100000000000001" customHeight="1">
      <c r="B158" s="122" t="s">
        <v>45</v>
      </c>
      <c r="C158" s="117" t="s">
        <v>46</v>
      </c>
      <c r="D158" s="17">
        <f>Активн!DP18</f>
        <v>0.19</v>
      </c>
      <c r="E158" s="18" t="s">
        <v>47</v>
      </c>
      <c r="F158" s="17">
        <f>Реактивн!DP18</f>
        <v>0.09</v>
      </c>
    </row>
    <row r="159" spans="2:6" ht="20.100000000000001" customHeight="1">
      <c r="B159" s="122" t="s">
        <v>48</v>
      </c>
      <c r="C159" s="117" t="s">
        <v>49</v>
      </c>
      <c r="D159" s="17">
        <f>Активн!DP19</f>
        <v>0.217</v>
      </c>
      <c r="E159" s="18" t="s">
        <v>50</v>
      </c>
      <c r="F159" s="17">
        <f>Реактивн!DP19</f>
        <v>0.1</v>
      </c>
    </row>
    <row r="160" spans="2:6" ht="20.100000000000001" customHeight="1">
      <c r="B160" s="122" t="s">
        <v>51</v>
      </c>
      <c r="C160" s="117" t="s">
        <v>52</v>
      </c>
      <c r="D160" s="17">
        <f>Активн!DP20</f>
        <v>0.217</v>
      </c>
      <c r="E160" s="18" t="s">
        <v>53</v>
      </c>
      <c r="F160" s="17">
        <f>Реактивн!DP20</f>
        <v>0.1</v>
      </c>
    </row>
    <row r="161" spans="2:6" ht="20.100000000000001" customHeight="1">
      <c r="B161" s="122" t="s">
        <v>54</v>
      </c>
      <c r="C161" s="117" t="s">
        <v>55</v>
      </c>
      <c r="D161" s="17">
        <f>Активн!DP21</f>
        <v>0.218</v>
      </c>
      <c r="E161" s="18" t="s">
        <v>56</v>
      </c>
      <c r="F161" s="17">
        <f>Реактивн!DP21</f>
        <v>0.1</v>
      </c>
    </row>
    <row r="162" spans="2:6" ht="20.100000000000001" customHeight="1">
      <c r="B162" s="122" t="s">
        <v>57</v>
      </c>
      <c r="C162" s="117" t="s">
        <v>58</v>
      </c>
      <c r="D162" s="17">
        <f>Активн!DP22</f>
        <v>0.217</v>
      </c>
      <c r="E162" s="18" t="s">
        <v>59</v>
      </c>
      <c r="F162" s="17">
        <f>Реактивн!DP22</f>
        <v>0.1</v>
      </c>
    </row>
    <row r="163" spans="2:6" ht="20.100000000000001" customHeight="1">
      <c r="B163" s="122" t="s">
        <v>60</v>
      </c>
      <c r="C163" s="117" t="s">
        <v>61</v>
      </c>
      <c r="D163" s="17">
        <f>Активн!DP23</f>
        <v>0.218</v>
      </c>
      <c r="E163" s="18" t="s">
        <v>62</v>
      </c>
      <c r="F163" s="17">
        <f>Реактивн!DP23</f>
        <v>0.10100000000000001</v>
      </c>
    </row>
    <row r="164" spans="2:6" ht="20.100000000000001" customHeight="1">
      <c r="B164" s="122" t="s">
        <v>63</v>
      </c>
      <c r="C164" s="117" t="s">
        <v>64</v>
      </c>
      <c r="D164" s="17">
        <f>Активн!DP24</f>
        <v>0.217</v>
      </c>
      <c r="E164" s="18" t="s">
        <v>65</v>
      </c>
      <c r="F164" s="17">
        <f>Реактивн!DP24</f>
        <v>0.1</v>
      </c>
    </row>
    <row r="165" spans="2:6" ht="20.100000000000001" customHeight="1">
      <c r="B165" s="122" t="s">
        <v>66</v>
      </c>
      <c r="C165" s="117" t="s">
        <v>67</v>
      </c>
      <c r="D165" s="17">
        <f>Активн!DP25</f>
        <v>0.218</v>
      </c>
      <c r="E165" s="18" t="s">
        <v>68</v>
      </c>
      <c r="F165" s="17">
        <f>Реактивн!DP25</f>
        <v>0.10199999999999999</v>
      </c>
    </row>
    <row r="166" spans="2:6" ht="20.100000000000001" customHeight="1">
      <c r="B166" s="122" t="s">
        <v>69</v>
      </c>
      <c r="C166" s="117" t="s">
        <v>70</v>
      </c>
      <c r="D166" s="17">
        <f>Активн!DP26</f>
        <v>0.215</v>
      </c>
      <c r="E166" s="18" t="s">
        <v>71</v>
      </c>
      <c r="F166" s="17">
        <f>Реактивн!DP26</f>
        <v>0.1</v>
      </c>
    </row>
    <row r="167" spans="2:6" ht="20.100000000000001" customHeight="1" thickBot="1">
      <c r="B167" s="123" t="s">
        <v>72</v>
      </c>
      <c r="C167" s="118" t="s">
        <v>73</v>
      </c>
      <c r="D167" s="19">
        <f>Активн!DP27</f>
        <v>0.14299999999999999</v>
      </c>
      <c r="E167" s="20" t="s">
        <v>74</v>
      </c>
      <c r="F167" s="19">
        <f>Реактивн!DP27</f>
        <v>7.6999999999999999E-2</v>
      </c>
    </row>
    <row r="168" spans="2:6" ht="39.950000000000003" customHeight="1" thickBot="1">
      <c r="B168" s="124" t="s">
        <v>75</v>
      </c>
      <c r="C168" s="1" t="s">
        <v>78</v>
      </c>
      <c r="D168" s="125">
        <f>SUM(D144:D167)</f>
        <v>4.2190000000000003</v>
      </c>
      <c r="E168" s="1" t="s">
        <v>79</v>
      </c>
      <c r="F168" s="126">
        <f>SUM(F144:F167)</f>
        <v>2.0810000000000004</v>
      </c>
    </row>
    <row r="169" spans="2:6" ht="39.950000000000003" customHeight="1">
      <c r="B169" s="131"/>
      <c r="C169" s="2"/>
      <c r="D169" s="132"/>
      <c r="E169" s="2"/>
      <c r="F169" s="132"/>
    </row>
  </sheetData>
  <mergeCells count="33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  <mergeCell ref="A137:G137"/>
    <mergeCell ref="D140:F140"/>
    <mergeCell ref="B142:B143"/>
    <mergeCell ref="C142:F142"/>
    <mergeCell ref="C143:D143"/>
    <mergeCell ref="E143:F143"/>
  </mergeCells>
  <pageMargins left="0.98425196850393704" right="0.39370078740157483" top="0.19685039370078741" bottom="0.19685039370078741" header="0.31496062992125984" footer="0.31496062992125984"/>
  <pageSetup paperSize="9" firstPageNumber="89" orientation="portrait" useFirstPageNumber="1" horizontalDpi="180" verticalDpi="180" r:id="rId1"/>
  <headerFooter>
    <oddFooter>&amp;LИсп. Власова Н.А.&amp;R&amp;P</oddFooter>
  </headerFooter>
  <rowBreaks count="4" manualBreakCount="4">
    <brk id="37" max="16383" man="1"/>
    <brk id="70" max="16383" man="1"/>
    <brk id="103" max="16383" man="1"/>
    <brk id="1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69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472</v>
      </c>
      <c r="E4" s="24"/>
      <c r="F4" s="24"/>
    </row>
    <row r="5" spans="1:7" ht="76.5" customHeight="1" thickBot="1">
      <c r="A5" s="185" t="s">
        <v>473</v>
      </c>
      <c r="B5" s="185"/>
      <c r="C5" s="185"/>
      <c r="D5" s="185"/>
      <c r="E5" s="185"/>
      <c r="F5" s="185"/>
      <c r="G5" s="185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D44+D77+D110+D143+D176+D209+D242+D275+D308+D341+D374+D407+D440+D473+D506+D539+D572+D605+D638+D671</f>
        <v>19.166999999999998</v>
      </c>
      <c r="E8" s="16" t="s">
        <v>5</v>
      </c>
      <c r="F8" s="28">
        <f>F44+F77+F110+F143+F176+F209+F242+F275+F308+F341+F374+F407+F440+F473+F506+F539+F572+F605+F638+F671</f>
        <v>5.9349999999999996</v>
      </c>
    </row>
    <row r="9" spans="1:7" ht="20.100000000000001" customHeight="1">
      <c r="B9" s="122" t="s">
        <v>6</v>
      </c>
      <c r="C9" s="117" t="s">
        <v>7</v>
      </c>
      <c r="D9" s="17">
        <f t="shared" ref="D9:F31" si="0">D45+D78+D111+D144+D177+D210+D243+D276+D309+D342+D375+D408+D441+D474+D507+D540+D573+D606+D639+D672</f>
        <v>17.618999999999993</v>
      </c>
      <c r="E9" s="18" t="s">
        <v>8</v>
      </c>
      <c r="F9" s="17">
        <f t="shared" si="0"/>
        <v>5.5250000000000012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17.007000000000001</v>
      </c>
      <c r="E10" s="18" t="s">
        <v>11</v>
      </c>
      <c r="F10" s="17">
        <f t="shared" si="0"/>
        <v>5.5039999999999996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16.865999999999996</v>
      </c>
      <c r="E11" s="18" t="s">
        <v>14</v>
      </c>
      <c r="F11" s="17">
        <f t="shared" si="0"/>
        <v>5.5829999999999993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16.785999999999998</v>
      </c>
      <c r="E12" s="18" t="s">
        <v>17</v>
      </c>
      <c r="F12" s="17">
        <f t="shared" si="0"/>
        <v>5.5199999999999987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17.367000000000008</v>
      </c>
      <c r="E13" s="18" t="s">
        <v>20</v>
      </c>
      <c r="F13" s="17">
        <f t="shared" si="0"/>
        <v>5.3949999999999996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19.911000000000001</v>
      </c>
      <c r="E14" s="18" t="s">
        <v>23</v>
      </c>
      <c r="F14" s="17">
        <f t="shared" si="0"/>
        <v>5.4540000000000006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23.296999999999997</v>
      </c>
      <c r="E15" s="18" t="s">
        <v>26</v>
      </c>
      <c r="F15" s="17">
        <f t="shared" si="0"/>
        <v>5.9399999999999986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26.792000000000005</v>
      </c>
      <c r="E16" s="18" t="s">
        <v>29</v>
      </c>
      <c r="F16" s="17">
        <f t="shared" si="0"/>
        <v>6.2350000000000003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29.720999999999993</v>
      </c>
      <c r="E17" s="18" t="s">
        <v>32</v>
      </c>
      <c r="F17" s="17">
        <f t="shared" si="0"/>
        <v>6.6439999999999992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30.8</v>
      </c>
      <c r="E18" s="18" t="s">
        <v>35</v>
      </c>
      <c r="F18" s="17">
        <f t="shared" si="0"/>
        <v>6.6380000000000008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30.964000000000002</v>
      </c>
      <c r="E19" s="18" t="s">
        <v>38</v>
      </c>
      <c r="F19" s="17">
        <f t="shared" si="0"/>
        <v>6.6740000000000004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30.999999999999993</v>
      </c>
      <c r="E20" s="18" t="s">
        <v>41</v>
      </c>
      <c r="F20" s="17">
        <f t="shared" si="0"/>
        <v>6.9050000000000002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30.716000000000001</v>
      </c>
      <c r="E21" s="18" t="s">
        <v>44</v>
      </c>
      <c r="F21" s="17">
        <f t="shared" si="0"/>
        <v>6.7729999999999988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30.436999999999994</v>
      </c>
      <c r="E22" s="18" t="s">
        <v>47</v>
      </c>
      <c r="F22" s="17">
        <f t="shared" si="0"/>
        <v>6.6830000000000007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30.663999999999998</v>
      </c>
      <c r="E23" s="18" t="s">
        <v>50</v>
      </c>
      <c r="F23" s="17">
        <f t="shared" si="0"/>
        <v>6.7279999999999998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31.871999999999996</v>
      </c>
      <c r="E24" s="18" t="s">
        <v>53</v>
      </c>
      <c r="F24" s="17">
        <f t="shared" si="0"/>
        <v>6.7430000000000003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31.814</v>
      </c>
      <c r="E25" s="18" t="s">
        <v>56</v>
      </c>
      <c r="F25" s="17">
        <f t="shared" si="0"/>
        <v>6.8380000000000001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30.456999999999997</v>
      </c>
      <c r="E26" s="18" t="s">
        <v>59</v>
      </c>
      <c r="F26" s="17">
        <f t="shared" si="0"/>
        <v>6.7690000000000001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29.003</v>
      </c>
      <c r="E27" s="18" t="s">
        <v>62</v>
      </c>
      <c r="F27" s="17">
        <f t="shared" si="0"/>
        <v>6.74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27.596999999999994</v>
      </c>
      <c r="E28" s="18" t="s">
        <v>65</v>
      </c>
      <c r="F28" s="17">
        <f t="shared" si="0"/>
        <v>6.754999999999999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25.803000000000001</v>
      </c>
      <c r="E29" s="18" t="s">
        <v>68</v>
      </c>
      <c r="F29" s="17">
        <f t="shared" si="0"/>
        <v>6.2459999999999996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23.531999999999996</v>
      </c>
      <c r="E30" s="18" t="s">
        <v>71</v>
      </c>
      <c r="F30" s="17">
        <f t="shared" si="0"/>
        <v>5.9430000000000005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20.899999999999995</v>
      </c>
      <c r="E31" s="20" t="s">
        <v>74</v>
      </c>
      <c r="F31" s="19">
        <f t="shared" si="0"/>
        <v>5.609</v>
      </c>
    </row>
    <row r="32" spans="2:6" ht="30" customHeight="1" thickBot="1">
      <c r="B32" s="124" t="s">
        <v>75</v>
      </c>
      <c r="C32" s="1" t="s">
        <v>78</v>
      </c>
      <c r="D32" s="125">
        <f>SUM(D8:D31)</f>
        <v>610.0920000000001</v>
      </c>
      <c r="E32" s="1" t="s">
        <v>79</v>
      </c>
      <c r="F32" s="126">
        <f>SUM(F8:F31)</f>
        <v>149.77900000000002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474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Активн!CX4</f>
        <v>0.82699999999999996</v>
      </c>
      <c r="E44" s="16" t="s">
        <v>5</v>
      </c>
      <c r="F44" s="28">
        <f>Реактивн!CX4</f>
        <v>0.24299999999999999</v>
      </c>
    </row>
    <row r="45" spans="1:7" ht="20.100000000000001" customHeight="1">
      <c r="B45" s="122" t="s">
        <v>6</v>
      </c>
      <c r="C45" s="117" t="s">
        <v>7</v>
      </c>
      <c r="D45" s="17">
        <f>Активн!CX5</f>
        <v>0.76400000000000001</v>
      </c>
      <c r="E45" s="18" t="s">
        <v>8</v>
      </c>
      <c r="F45" s="17">
        <f>Реактивн!CX5</f>
        <v>0.216</v>
      </c>
    </row>
    <row r="46" spans="1:7" ht="20.100000000000001" customHeight="1">
      <c r="B46" s="122" t="s">
        <v>9</v>
      </c>
      <c r="C46" s="117" t="s">
        <v>10</v>
      </c>
      <c r="D46" s="17">
        <f>Активн!CX6</f>
        <v>0.74099999999999999</v>
      </c>
      <c r="E46" s="18" t="s">
        <v>11</v>
      </c>
      <c r="F46" s="17">
        <f>Реактивн!CX6</f>
        <v>0.218</v>
      </c>
    </row>
    <row r="47" spans="1:7" ht="20.100000000000001" customHeight="1">
      <c r="B47" s="122" t="s">
        <v>12</v>
      </c>
      <c r="C47" s="117" t="s">
        <v>13</v>
      </c>
      <c r="D47" s="17">
        <f>Активн!CX7</f>
        <v>0.72499999999999998</v>
      </c>
      <c r="E47" s="18" t="s">
        <v>14</v>
      </c>
      <c r="F47" s="17">
        <f>Реактивн!CX7</f>
        <v>0.216</v>
      </c>
    </row>
    <row r="48" spans="1:7" ht="20.100000000000001" customHeight="1">
      <c r="B48" s="122" t="s">
        <v>15</v>
      </c>
      <c r="C48" s="117" t="s">
        <v>16</v>
      </c>
      <c r="D48" s="17">
        <f>Активн!CX8</f>
        <v>0.72099999999999997</v>
      </c>
      <c r="E48" s="18" t="s">
        <v>17</v>
      </c>
      <c r="F48" s="17">
        <f>Реактивн!CX8</f>
        <v>0.219</v>
      </c>
    </row>
    <row r="49" spans="2:6" ht="20.100000000000001" customHeight="1">
      <c r="B49" s="122" t="s">
        <v>18</v>
      </c>
      <c r="C49" s="117" t="s">
        <v>19</v>
      </c>
      <c r="D49" s="17">
        <f>Активн!CX9</f>
        <v>0.73499999999999999</v>
      </c>
      <c r="E49" s="18" t="s">
        <v>20</v>
      </c>
      <c r="F49" s="17">
        <f>Реактивн!CX9</f>
        <v>0.219</v>
      </c>
    </row>
    <row r="50" spans="2:6" ht="20.100000000000001" customHeight="1">
      <c r="B50" s="122" t="s">
        <v>21</v>
      </c>
      <c r="C50" s="117" t="s">
        <v>22</v>
      </c>
      <c r="D50" s="17">
        <f>Активн!CX10</f>
        <v>0.83</v>
      </c>
      <c r="E50" s="18" t="s">
        <v>23</v>
      </c>
      <c r="F50" s="17">
        <f>Реактивн!CX10</f>
        <v>0.21199999999999999</v>
      </c>
    </row>
    <row r="51" spans="2:6" ht="20.100000000000001" customHeight="1">
      <c r="B51" s="122" t="s">
        <v>24</v>
      </c>
      <c r="C51" s="117" t="s">
        <v>25</v>
      </c>
      <c r="D51" s="17">
        <f>Активн!CX11</f>
        <v>1.0089999999999999</v>
      </c>
      <c r="E51" s="18" t="s">
        <v>26</v>
      </c>
      <c r="F51" s="17">
        <f>Реактивн!CX11</f>
        <v>0.22800000000000001</v>
      </c>
    </row>
    <row r="52" spans="2:6" ht="20.100000000000001" customHeight="1">
      <c r="B52" s="122" t="s">
        <v>27</v>
      </c>
      <c r="C52" s="117" t="s">
        <v>28</v>
      </c>
      <c r="D52" s="17">
        <f>Активн!CX12</f>
        <v>1.099</v>
      </c>
      <c r="E52" s="18" t="s">
        <v>29</v>
      </c>
      <c r="F52" s="17">
        <f>Реактивн!CX12</f>
        <v>0.224</v>
      </c>
    </row>
    <row r="53" spans="2:6" ht="20.100000000000001" customHeight="1">
      <c r="B53" s="122" t="s">
        <v>30</v>
      </c>
      <c r="C53" s="117" t="s">
        <v>31</v>
      </c>
      <c r="D53" s="17">
        <f>Активн!CX13</f>
        <v>1.23</v>
      </c>
      <c r="E53" s="18" t="s">
        <v>32</v>
      </c>
      <c r="F53" s="17">
        <f>Реактивн!CX13</f>
        <v>0.24399999999999999</v>
      </c>
    </row>
    <row r="54" spans="2:6" ht="20.100000000000001" customHeight="1">
      <c r="B54" s="122" t="s">
        <v>33</v>
      </c>
      <c r="C54" s="117" t="s">
        <v>34</v>
      </c>
      <c r="D54" s="17">
        <f>Активн!CX14</f>
        <v>1.276</v>
      </c>
      <c r="E54" s="18" t="s">
        <v>35</v>
      </c>
      <c r="F54" s="17">
        <f>Реактивн!CX14</f>
        <v>0.24199999999999999</v>
      </c>
    </row>
    <row r="55" spans="2:6" ht="20.100000000000001" customHeight="1">
      <c r="B55" s="122" t="s">
        <v>36</v>
      </c>
      <c r="C55" s="117" t="s">
        <v>37</v>
      </c>
      <c r="D55" s="17">
        <f>Активн!CX15</f>
        <v>1.282</v>
      </c>
      <c r="E55" s="18" t="s">
        <v>38</v>
      </c>
      <c r="F55" s="17">
        <f>Реактивн!CX15</f>
        <v>0.247</v>
      </c>
    </row>
    <row r="56" spans="2:6" ht="20.100000000000001" customHeight="1">
      <c r="B56" s="122" t="s">
        <v>39</v>
      </c>
      <c r="C56" s="117" t="s">
        <v>40</v>
      </c>
      <c r="D56" s="17">
        <f>Активн!CX16</f>
        <v>1.274</v>
      </c>
      <c r="E56" s="18" t="s">
        <v>41</v>
      </c>
      <c r="F56" s="17">
        <f>Реактивн!CX16</f>
        <v>0.26500000000000001</v>
      </c>
    </row>
    <row r="57" spans="2:6" ht="20.100000000000001" customHeight="1">
      <c r="B57" s="122" t="s">
        <v>42</v>
      </c>
      <c r="C57" s="117" t="s">
        <v>43</v>
      </c>
      <c r="D57" s="17">
        <f>Активн!CX17</f>
        <v>1.26</v>
      </c>
      <c r="E57" s="18" t="s">
        <v>44</v>
      </c>
      <c r="F57" s="17">
        <f>Реактивн!CX17</f>
        <v>0.25700000000000001</v>
      </c>
    </row>
    <row r="58" spans="2:6" ht="20.100000000000001" customHeight="1">
      <c r="B58" s="122" t="s">
        <v>45</v>
      </c>
      <c r="C58" s="117" t="s">
        <v>46</v>
      </c>
      <c r="D58" s="17">
        <f>Активн!CX18</f>
        <v>1.2589999999999999</v>
      </c>
      <c r="E58" s="18" t="s">
        <v>47</v>
      </c>
      <c r="F58" s="17">
        <f>Реактивн!CX18</f>
        <v>0.255</v>
      </c>
    </row>
    <row r="59" spans="2:6" ht="20.100000000000001" customHeight="1">
      <c r="B59" s="122" t="s">
        <v>48</v>
      </c>
      <c r="C59" s="117" t="s">
        <v>49</v>
      </c>
      <c r="D59" s="17">
        <f>Активн!CX19</f>
        <v>1.2669999999999999</v>
      </c>
      <c r="E59" s="18" t="s">
        <v>50</v>
      </c>
      <c r="F59" s="17">
        <f>Реактивн!CX19</f>
        <v>0.251</v>
      </c>
    </row>
    <row r="60" spans="2:6" ht="20.100000000000001" customHeight="1">
      <c r="B60" s="122" t="s">
        <v>51</v>
      </c>
      <c r="C60" s="117" t="s">
        <v>52</v>
      </c>
      <c r="D60" s="17">
        <f>Активн!CX20</f>
        <v>1.3420000000000001</v>
      </c>
      <c r="E60" s="18" t="s">
        <v>53</v>
      </c>
      <c r="F60" s="17">
        <f>Реактивн!CX20</f>
        <v>0.26400000000000001</v>
      </c>
    </row>
    <row r="61" spans="2:6" ht="20.100000000000001" customHeight="1">
      <c r="B61" s="122" t="s">
        <v>54</v>
      </c>
      <c r="C61" s="117" t="s">
        <v>55</v>
      </c>
      <c r="D61" s="17">
        <f>Активн!CX21</f>
        <v>1.39</v>
      </c>
      <c r="E61" s="18" t="s">
        <v>56</v>
      </c>
      <c r="F61" s="17">
        <f>Реактивн!CX21</f>
        <v>0.27200000000000002</v>
      </c>
    </row>
    <row r="62" spans="2:6" ht="20.100000000000001" customHeight="1">
      <c r="B62" s="122" t="s">
        <v>57</v>
      </c>
      <c r="C62" s="117" t="s">
        <v>58</v>
      </c>
      <c r="D62" s="17">
        <f>Активн!CX22</f>
        <v>1.3680000000000001</v>
      </c>
      <c r="E62" s="18" t="s">
        <v>59</v>
      </c>
      <c r="F62" s="17">
        <f>Реактивн!CX22</f>
        <v>0.28299999999999997</v>
      </c>
    </row>
    <row r="63" spans="2:6" ht="20.100000000000001" customHeight="1">
      <c r="B63" s="122" t="s">
        <v>60</v>
      </c>
      <c r="C63" s="117" t="s">
        <v>61</v>
      </c>
      <c r="D63" s="17">
        <f>Активн!CX23</f>
        <v>1.3049999999999999</v>
      </c>
      <c r="E63" s="18" t="s">
        <v>62</v>
      </c>
      <c r="F63" s="17">
        <f>Реактивн!CX23</f>
        <v>0.28999999999999998</v>
      </c>
    </row>
    <row r="64" spans="2:6" ht="20.100000000000001" customHeight="1">
      <c r="B64" s="122" t="s">
        <v>63</v>
      </c>
      <c r="C64" s="117" t="s">
        <v>64</v>
      </c>
      <c r="D64" s="17">
        <f>Активн!CX24</f>
        <v>1.26</v>
      </c>
      <c r="E64" s="18" t="s">
        <v>65</v>
      </c>
      <c r="F64" s="17">
        <f>Реактивн!CX24</f>
        <v>0.28799999999999998</v>
      </c>
    </row>
    <row r="65" spans="1:7" ht="20.100000000000001" customHeight="1">
      <c r="B65" s="122" t="s">
        <v>66</v>
      </c>
      <c r="C65" s="117" t="s">
        <v>67</v>
      </c>
      <c r="D65" s="17">
        <f>Активн!CX25</f>
        <v>1.1870000000000001</v>
      </c>
      <c r="E65" s="18" t="s">
        <v>68</v>
      </c>
      <c r="F65" s="17">
        <f>Реактивн!CX25</f>
        <v>0.25700000000000001</v>
      </c>
    </row>
    <row r="66" spans="1:7" ht="20.100000000000001" customHeight="1">
      <c r="B66" s="122" t="s">
        <v>69</v>
      </c>
      <c r="C66" s="117" t="s">
        <v>70</v>
      </c>
      <c r="D66" s="17">
        <f>Активн!CX26</f>
        <v>1.0569999999999999</v>
      </c>
      <c r="E66" s="18" t="s">
        <v>71</v>
      </c>
      <c r="F66" s="17">
        <f>Реактивн!CX26</f>
        <v>0.23799999999999999</v>
      </c>
    </row>
    <row r="67" spans="1:7" ht="20.100000000000001" customHeight="1" thickBot="1">
      <c r="B67" s="123" t="s">
        <v>72</v>
      </c>
      <c r="C67" s="118" t="s">
        <v>73</v>
      </c>
      <c r="D67" s="19">
        <f>Активн!CX27</f>
        <v>0.91700000000000004</v>
      </c>
      <c r="E67" s="20" t="s">
        <v>74</v>
      </c>
      <c r="F67" s="19">
        <f>Реактивн!CX27</f>
        <v>0.23499999999999999</v>
      </c>
    </row>
    <row r="68" spans="1:7" ht="39.950000000000003" customHeight="1" thickBot="1">
      <c r="B68" s="124" t="s">
        <v>75</v>
      </c>
      <c r="C68" s="1" t="s">
        <v>78</v>
      </c>
      <c r="D68" s="125">
        <f>SUM(D44:D67)</f>
        <v>26.125000000000004</v>
      </c>
      <c r="E68" s="1" t="s">
        <v>79</v>
      </c>
      <c r="F68" s="126">
        <f>SUM(F44:F67)</f>
        <v>5.883</v>
      </c>
    </row>
    <row r="69" spans="1:7" ht="39.950000000000003" customHeight="1">
      <c r="B69" s="131"/>
      <c r="C69" s="2"/>
      <c r="D69" s="132"/>
      <c r="E69" s="2"/>
      <c r="F69" s="132"/>
    </row>
    <row r="70" spans="1:7" ht="15.75">
      <c r="A70" s="178" t="s">
        <v>80</v>
      </c>
      <c r="B70" s="178"/>
      <c r="C70" s="178"/>
      <c r="D70" s="178"/>
      <c r="E70" s="178"/>
      <c r="F70" s="178"/>
      <c r="G70" s="178"/>
    </row>
    <row r="71" spans="1:7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7" ht="15.75">
      <c r="B72" s="21"/>
      <c r="C72" s="21"/>
      <c r="D72" s="66"/>
      <c r="E72" s="67"/>
      <c r="F72" s="21"/>
    </row>
    <row r="73" spans="1:7" ht="15.75" customHeight="1">
      <c r="B73" s="21"/>
      <c r="C73" s="22" t="s">
        <v>1</v>
      </c>
      <c r="D73" s="180" t="s">
        <v>475</v>
      </c>
      <c r="E73" s="180"/>
      <c r="F73" s="180"/>
    </row>
    <row r="74" spans="1:7" ht="16.5" thickBot="1">
      <c r="B74" s="21"/>
      <c r="C74" s="129"/>
      <c r="D74" s="161"/>
      <c r="E74" s="161"/>
      <c r="F74" s="161"/>
    </row>
    <row r="75" spans="1:7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7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7" ht="20.100000000000001" customHeight="1">
      <c r="B77" s="121" t="s">
        <v>3</v>
      </c>
      <c r="C77" s="116" t="s">
        <v>4</v>
      </c>
      <c r="D77" s="28">
        <f>Активн!CJ4</f>
        <v>1.77</v>
      </c>
      <c r="E77" s="16" t="s">
        <v>5</v>
      </c>
      <c r="F77" s="28">
        <f>Реактивн!CJ4</f>
        <v>0.32</v>
      </c>
    </row>
    <row r="78" spans="1:7" ht="20.100000000000001" customHeight="1">
      <c r="B78" s="122" t="s">
        <v>6</v>
      </c>
      <c r="C78" s="117" t="s">
        <v>7</v>
      </c>
      <c r="D78" s="17">
        <f>Активн!CJ5</f>
        <v>1.228</v>
      </c>
      <c r="E78" s="18" t="s">
        <v>8</v>
      </c>
      <c r="F78" s="17">
        <f>Реактивн!CJ5</f>
        <v>0.33</v>
      </c>
    </row>
    <row r="79" spans="1:7" ht="20.100000000000001" customHeight="1">
      <c r="B79" s="122" t="s">
        <v>9</v>
      </c>
      <c r="C79" s="117" t="s">
        <v>10</v>
      </c>
      <c r="D79" s="17">
        <f>Активн!CJ6</f>
        <v>1.175</v>
      </c>
      <c r="E79" s="18" t="s">
        <v>11</v>
      </c>
      <c r="F79" s="17">
        <f>Реактивн!CJ6</f>
        <v>0.32</v>
      </c>
    </row>
    <row r="80" spans="1:7" ht="20.100000000000001" customHeight="1">
      <c r="B80" s="122" t="s">
        <v>12</v>
      </c>
      <c r="C80" s="117" t="s">
        <v>13</v>
      </c>
      <c r="D80" s="17">
        <f>Активн!CJ7</f>
        <v>1.1579999999999999</v>
      </c>
      <c r="E80" s="18" t="s">
        <v>14</v>
      </c>
      <c r="F80" s="17">
        <f>Реактивн!CJ7</f>
        <v>0.32</v>
      </c>
    </row>
    <row r="81" spans="2:6" ht="20.100000000000001" customHeight="1">
      <c r="B81" s="122" t="s">
        <v>15</v>
      </c>
      <c r="C81" s="117" t="s">
        <v>16</v>
      </c>
      <c r="D81" s="17">
        <f>Активн!CJ8</f>
        <v>1.155</v>
      </c>
      <c r="E81" s="18" t="s">
        <v>17</v>
      </c>
      <c r="F81" s="17">
        <f>Реактивн!CJ8</f>
        <v>0.314</v>
      </c>
    </row>
    <row r="82" spans="2:6" ht="20.100000000000001" customHeight="1">
      <c r="B82" s="122" t="s">
        <v>18</v>
      </c>
      <c r="C82" s="117" t="s">
        <v>19</v>
      </c>
      <c r="D82" s="17">
        <f>Активн!CJ9</f>
        <v>1.284</v>
      </c>
      <c r="E82" s="18" t="s">
        <v>20</v>
      </c>
      <c r="F82" s="17">
        <f>Реактивн!CJ9</f>
        <v>0.32900000000000001</v>
      </c>
    </row>
    <row r="83" spans="2:6" ht="20.100000000000001" customHeight="1">
      <c r="B83" s="122" t="s">
        <v>21</v>
      </c>
      <c r="C83" s="117" t="s">
        <v>22</v>
      </c>
      <c r="D83" s="17">
        <f>Активн!CJ10</f>
        <v>1.4470000000000001</v>
      </c>
      <c r="E83" s="18" t="s">
        <v>23</v>
      </c>
      <c r="F83" s="17">
        <f>Реактивн!CJ10</f>
        <v>0.33200000000000002</v>
      </c>
    </row>
    <row r="84" spans="2:6" ht="20.100000000000001" customHeight="1">
      <c r="B84" s="122" t="s">
        <v>24</v>
      </c>
      <c r="C84" s="117" t="s">
        <v>25</v>
      </c>
      <c r="D84" s="17">
        <f>Активн!CJ11</f>
        <v>1.72</v>
      </c>
      <c r="E84" s="18" t="s">
        <v>26</v>
      </c>
      <c r="F84" s="17">
        <f>Реактивн!CJ11</f>
        <v>0.39300000000000002</v>
      </c>
    </row>
    <row r="85" spans="2:6" ht="20.100000000000001" customHeight="1">
      <c r="B85" s="122" t="s">
        <v>27</v>
      </c>
      <c r="C85" s="117" t="s">
        <v>28</v>
      </c>
      <c r="D85" s="17">
        <f>Активн!CJ12</f>
        <v>2.3069999999999999</v>
      </c>
      <c r="E85" s="18" t="s">
        <v>29</v>
      </c>
      <c r="F85" s="17">
        <f>Реактивн!CJ12</f>
        <v>0.39</v>
      </c>
    </row>
    <row r="86" spans="2:6" ht="20.100000000000001" customHeight="1">
      <c r="B86" s="122" t="s">
        <v>30</v>
      </c>
      <c r="C86" s="117" t="s">
        <v>31</v>
      </c>
      <c r="D86" s="17">
        <f>Активн!CJ13</f>
        <v>2.3839999999999999</v>
      </c>
      <c r="E86" s="18" t="s">
        <v>32</v>
      </c>
      <c r="F86" s="17">
        <f>Реактивн!CJ13</f>
        <v>0.41300000000000003</v>
      </c>
    </row>
    <row r="87" spans="2:6" ht="20.100000000000001" customHeight="1">
      <c r="B87" s="122" t="s">
        <v>33</v>
      </c>
      <c r="C87" s="117" t="s">
        <v>34</v>
      </c>
      <c r="D87" s="17">
        <f>Активн!CJ14</f>
        <v>2.258</v>
      </c>
      <c r="E87" s="18" t="s">
        <v>35</v>
      </c>
      <c r="F87" s="17">
        <f>Реактивн!CJ14</f>
        <v>0.36100000000000004</v>
      </c>
    </row>
    <row r="88" spans="2:6" ht="20.100000000000001" customHeight="1">
      <c r="B88" s="122" t="s">
        <v>36</v>
      </c>
      <c r="C88" s="117" t="s">
        <v>37</v>
      </c>
      <c r="D88" s="17">
        <f>Активн!CJ15</f>
        <v>2.2829999999999999</v>
      </c>
      <c r="E88" s="18" t="s">
        <v>38</v>
      </c>
      <c r="F88" s="17">
        <f>Реактивн!CJ15</f>
        <v>0.377</v>
      </c>
    </row>
    <row r="89" spans="2:6" ht="20.100000000000001" customHeight="1">
      <c r="B89" s="122" t="s">
        <v>39</v>
      </c>
      <c r="C89" s="117" t="s">
        <v>40</v>
      </c>
      <c r="D89" s="17">
        <f>Активн!CJ16</f>
        <v>2.258</v>
      </c>
      <c r="E89" s="18" t="s">
        <v>41</v>
      </c>
      <c r="F89" s="17">
        <f>Реактивн!CJ16</f>
        <v>0.35600000000000004</v>
      </c>
    </row>
    <row r="90" spans="2:6" ht="20.100000000000001" customHeight="1">
      <c r="B90" s="122" t="s">
        <v>42</v>
      </c>
      <c r="C90" s="117" t="s">
        <v>43</v>
      </c>
      <c r="D90" s="17">
        <f>Активн!CJ17</f>
        <v>2.2770000000000001</v>
      </c>
      <c r="E90" s="18" t="s">
        <v>44</v>
      </c>
      <c r="F90" s="17">
        <f>Реактивн!CJ17</f>
        <v>0.39300000000000002</v>
      </c>
    </row>
    <row r="91" spans="2:6" ht="20.100000000000001" customHeight="1">
      <c r="B91" s="122" t="s">
        <v>45</v>
      </c>
      <c r="C91" s="117" t="s">
        <v>46</v>
      </c>
      <c r="D91" s="17">
        <f>Активн!CJ18</f>
        <v>2.29</v>
      </c>
      <c r="E91" s="18" t="s">
        <v>47</v>
      </c>
      <c r="F91" s="17">
        <f>Реактивн!CJ18</f>
        <v>0.39100000000000001</v>
      </c>
    </row>
    <row r="92" spans="2:6" ht="20.100000000000001" customHeight="1">
      <c r="B92" s="122" t="s">
        <v>48</v>
      </c>
      <c r="C92" s="117" t="s">
        <v>49</v>
      </c>
      <c r="D92" s="17">
        <f>Активн!CJ19</f>
        <v>2.2229999999999999</v>
      </c>
      <c r="E92" s="18" t="s">
        <v>50</v>
      </c>
      <c r="F92" s="17">
        <f>Реактивн!CJ19</f>
        <v>0.38100000000000001</v>
      </c>
    </row>
    <row r="93" spans="2:6" ht="20.100000000000001" customHeight="1">
      <c r="B93" s="122" t="s">
        <v>51</v>
      </c>
      <c r="C93" s="117" t="s">
        <v>52</v>
      </c>
      <c r="D93" s="17">
        <f>Активн!CJ20</f>
        <v>2.3250000000000002</v>
      </c>
      <c r="E93" s="18" t="s">
        <v>53</v>
      </c>
      <c r="F93" s="17">
        <f>Реактивн!CJ20</f>
        <v>0.33600000000000002</v>
      </c>
    </row>
    <row r="94" spans="2:6" ht="20.100000000000001" customHeight="1">
      <c r="B94" s="122" t="s">
        <v>54</v>
      </c>
      <c r="C94" s="117" t="s">
        <v>55</v>
      </c>
      <c r="D94" s="17">
        <f>Активн!CJ21</f>
        <v>2.3690000000000002</v>
      </c>
      <c r="E94" s="18" t="s">
        <v>56</v>
      </c>
      <c r="F94" s="17">
        <f>Реактивн!CJ21</f>
        <v>0.33499999999999996</v>
      </c>
    </row>
    <row r="95" spans="2:6" ht="20.100000000000001" customHeight="1">
      <c r="B95" s="122" t="s">
        <v>57</v>
      </c>
      <c r="C95" s="117" t="s">
        <v>58</v>
      </c>
      <c r="D95" s="17">
        <f>Активн!CJ22</f>
        <v>2.3260000000000001</v>
      </c>
      <c r="E95" s="18" t="s">
        <v>59</v>
      </c>
      <c r="F95" s="17">
        <f>Реактивн!CJ22</f>
        <v>0.32200000000000001</v>
      </c>
    </row>
    <row r="96" spans="2:6" ht="20.100000000000001" customHeight="1">
      <c r="B96" s="122" t="s">
        <v>60</v>
      </c>
      <c r="C96" s="117" t="s">
        <v>61</v>
      </c>
      <c r="D96" s="17">
        <f>Активн!CJ23</f>
        <v>2.1850000000000001</v>
      </c>
      <c r="E96" s="18" t="s">
        <v>62</v>
      </c>
      <c r="F96" s="17">
        <f>Реактивн!CJ23</f>
        <v>0.29200000000000004</v>
      </c>
    </row>
    <row r="97" spans="1:7" ht="20.100000000000001" customHeight="1">
      <c r="B97" s="122" t="s">
        <v>63</v>
      </c>
      <c r="C97" s="117" t="s">
        <v>64</v>
      </c>
      <c r="D97" s="17">
        <f>Активн!CJ24</f>
        <v>2.1179999999999999</v>
      </c>
      <c r="E97" s="18" t="s">
        <v>65</v>
      </c>
      <c r="F97" s="17">
        <f>Реактивн!CJ24</f>
        <v>0.316</v>
      </c>
    </row>
    <row r="98" spans="1:7" ht="20.100000000000001" customHeight="1">
      <c r="B98" s="122" t="s">
        <v>66</v>
      </c>
      <c r="C98" s="117" t="s">
        <v>67</v>
      </c>
      <c r="D98" s="17">
        <f>Активн!CJ25</f>
        <v>1.9990000000000001</v>
      </c>
      <c r="E98" s="18" t="s">
        <v>68</v>
      </c>
      <c r="F98" s="17">
        <f>Реактивн!CJ25</f>
        <v>0.27800000000000002</v>
      </c>
    </row>
    <row r="99" spans="1:7" ht="20.100000000000001" customHeight="1">
      <c r="B99" s="122" t="s">
        <v>69</v>
      </c>
      <c r="C99" s="117" t="s">
        <v>70</v>
      </c>
      <c r="D99" s="17">
        <f>Активн!CJ26</f>
        <v>1.9119999999999999</v>
      </c>
      <c r="E99" s="18" t="s">
        <v>71</v>
      </c>
      <c r="F99" s="17">
        <f>Реактивн!CJ26</f>
        <v>0.27200000000000002</v>
      </c>
    </row>
    <row r="100" spans="1:7" ht="20.100000000000001" customHeight="1" thickBot="1">
      <c r="B100" s="123" t="s">
        <v>72</v>
      </c>
      <c r="C100" s="118" t="s">
        <v>73</v>
      </c>
      <c r="D100" s="19">
        <f>Активн!CJ27</f>
        <v>1.7749999999999999</v>
      </c>
      <c r="E100" s="20" t="s">
        <v>74</v>
      </c>
      <c r="F100" s="19">
        <f>Реактивн!CJ27</f>
        <v>0.27300000000000002</v>
      </c>
    </row>
    <row r="101" spans="1:7" ht="39.950000000000003" customHeight="1" thickBot="1">
      <c r="B101" s="124" t="s">
        <v>75</v>
      </c>
      <c r="C101" s="1" t="s">
        <v>78</v>
      </c>
      <c r="D101" s="125">
        <f>SUM(D77:D100)</f>
        <v>46.226000000000006</v>
      </c>
      <c r="E101" s="1" t="s">
        <v>79</v>
      </c>
      <c r="F101" s="126">
        <f>SUM(F77:F100)</f>
        <v>8.1440000000000001</v>
      </c>
    </row>
    <row r="102" spans="1:7" ht="39.950000000000003" customHeight="1">
      <c r="B102" s="131"/>
      <c r="C102" s="2"/>
      <c r="D102" s="132"/>
      <c r="E102" s="2"/>
      <c r="F102" s="132"/>
    </row>
    <row r="103" spans="1:7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7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7" ht="15.75">
      <c r="B105" s="21"/>
      <c r="C105" s="21"/>
      <c r="D105" s="66"/>
      <c r="E105" s="67"/>
      <c r="F105" s="21"/>
    </row>
    <row r="106" spans="1:7" ht="15.75" customHeight="1">
      <c r="B106" s="21"/>
      <c r="C106" s="22" t="s">
        <v>1</v>
      </c>
      <c r="D106" s="180" t="s">
        <v>476</v>
      </c>
      <c r="E106" s="180"/>
      <c r="F106" s="180"/>
    </row>
    <row r="107" spans="1:7" ht="16.5" thickBot="1">
      <c r="B107" s="21"/>
      <c r="C107" s="129"/>
      <c r="D107" s="161"/>
      <c r="E107" s="161"/>
      <c r="F107" s="161"/>
    </row>
    <row r="108" spans="1:7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7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7" ht="20.100000000000001" customHeight="1">
      <c r="B110" s="121" t="s">
        <v>3</v>
      </c>
      <c r="C110" s="116" t="s">
        <v>4</v>
      </c>
      <c r="D110" s="28">
        <f>Активн!CI4</f>
        <v>0.496</v>
      </c>
      <c r="E110" s="16" t="s">
        <v>5</v>
      </c>
      <c r="F110" s="28">
        <f>Реактивн!CI4</f>
        <v>0.19900000000000001</v>
      </c>
    </row>
    <row r="111" spans="1:7" ht="20.100000000000001" customHeight="1">
      <c r="B111" s="122" t="s">
        <v>6</v>
      </c>
      <c r="C111" s="117" t="s">
        <v>7</v>
      </c>
      <c r="D111" s="17">
        <f>Активн!CI5</f>
        <v>0.47199999999999998</v>
      </c>
      <c r="E111" s="18" t="s">
        <v>8</v>
      </c>
      <c r="F111" s="17">
        <f>Реактивн!CI5</f>
        <v>0.186</v>
      </c>
    </row>
    <row r="112" spans="1:7" ht="20.100000000000001" customHeight="1">
      <c r="B112" s="122" t="s">
        <v>9</v>
      </c>
      <c r="C112" s="117" t="s">
        <v>10</v>
      </c>
      <c r="D112" s="17">
        <f>Активн!CI6</f>
        <v>0.45</v>
      </c>
      <c r="E112" s="18" t="s">
        <v>11</v>
      </c>
      <c r="F112" s="17">
        <f>Реактивн!CI6</f>
        <v>0.186</v>
      </c>
    </row>
    <row r="113" spans="2:6" ht="20.100000000000001" customHeight="1">
      <c r="B113" s="122" t="s">
        <v>12</v>
      </c>
      <c r="C113" s="117" t="s">
        <v>13</v>
      </c>
      <c r="D113" s="17">
        <f>Активн!CI7</f>
        <v>0.438</v>
      </c>
      <c r="E113" s="18" t="s">
        <v>14</v>
      </c>
      <c r="F113" s="17">
        <f>Реактивн!CI7</f>
        <v>0.19</v>
      </c>
    </row>
    <row r="114" spans="2:6" ht="20.100000000000001" customHeight="1">
      <c r="B114" s="122" t="s">
        <v>15</v>
      </c>
      <c r="C114" s="117" t="s">
        <v>16</v>
      </c>
      <c r="D114" s="17">
        <f>Активн!CI8</f>
        <v>0.42399999999999999</v>
      </c>
      <c r="E114" s="18" t="s">
        <v>17</v>
      </c>
      <c r="F114" s="17">
        <f>Реактивн!CI8</f>
        <v>0.187</v>
      </c>
    </row>
    <row r="115" spans="2:6" ht="20.100000000000001" customHeight="1">
      <c r="B115" s="122" t="s">
        <v>18</v>
      </c>
      <c r="C115" s="117" t="s">
        <v>19</v>
      </c>
      <c r="D115" s="17">
        <f>Активн!CI9</f>
        <v>0.44</v>
      </c>
      <c r="E115" s="18" t="s">
        <v>20</v>
      </c>
      <c r="F115" s="17">
        <f>Реактивн!CI9</f>
        <v>0.188</v>
      </c>
    </row>
    <row r="116" spans="2:6" ht="20.100000000000001" customHeight="1">
      <c r="B116" s="122" t="s">
        <v>21</v>
      </c>
      <c r="C116" s="117" t="s">
        <v>22</v>
      </c>
      <c r="D116" s="17">
        <f>Активн!CI10</f>
        <v>0.499</v>
      </c>
      <c r="E116" s="18" t="s">
        <v>23</v>
      </c>
      <c r="F116" s="17">
        <f>Реактивн!CI10</f>
        <v>0.19600000000000001</v>
      </c>
    </row>
    <row r="117" spans="2:6" ht="20.100000000000001" customHeight="1">
      <c r="B117" s="122" t="s">
        <v>24</v>
      </c>
      <c r="C117" s="117" t="s">
        <v>25</v>
      </c>
      <c r="D117" s="17">
        <f>Активн!CI11</f>
        <v>0.73499999999999999</v>
      </c>
      <c r="E117" s="18" t="s">
        <v>26</v>
      </c>
      <c r="F117" s="17">
        <f>Реактивн!CI11</f>
        <v>0.3</v>
      </c>
    </row>
    <row r="118" spans="2:6" ht="20.100000000000001" customHeight="1">
      <c r="B118" s="122" t="s">
        <v>27</v>
      </c>
      <c r="C118" s="117" t="s">
        <v>28</v>
      </c>
      <c r="D118" s="17">
        <f>Активн!CI12</f>
        <v>0.85899999999999999</v>
      </c>
      <c r="E118" s="18" t="s">
        <v>29</v>
      </c>
      <c r="F118" s="17">
        <f>Реактивн!CI12</f>
        <v>0.34300000000000003</v>
      </c>
    </row>
    <row r="119" spans="2:6" ht="20.100000000000001" customHeight="1">
      <c r="B119" s="122" t="s">
        <v>30</v>
      </c>
      <c r="C119" s="117" t="s">
        <v>31</v>
      </c>
      <c r="D119" s="17">
        <f>Активн!CI13</f>
        <v>0.93</v>
      </c>
      <c r="E119" s="18" t="s">
        <v>32</v>
      </c>
      <c r="F119" s="17">
        <f>Реактивн!CI13</f>
        <v>0.34200000000000003</v>
      </c>
    </row>
    <row r="120" spans="2:6" ht="20.100000000000001" customHeight="1">
      <c r="B120" s="122" t="s">
        <v>33</v>
      </c>
      <c r="C120" s="117" t="s">
        <v>34</v>
      </c>
      <c r="D120" s="17">
        <f>Активн!CI14</f>
        <v>0.96</v>
      </c>
      <c r="E120" s="18" t="s">
        <v>35</v>
      </c>
      <c r="F120" s="17">
        <f>Реактивн!CI14</f>
        <v>0.32400000000000001</v>
      </c>
    </row>
    <row r="121" spans="2:6" ht="20.100000000000001" customHeight="1">
      <c r="B121" s="122" t="s">
        <v>36</v>
      </c>
      <c r="C121" s="117" t="s">
        <v>37</v>
      </c>
      <c r="D121" s="17">
        <f>Активн!CI15</f>
        <v>0.873</v>
      </c>
      <c r="E121" s="18" t="s">
        <v>38</v>
      </c>
      <c r="F121" s="17">
        <f>Реактивн!CI15</f>
        <v>0.26300000000000001</v>
      </c>
    </row>
    <row r="122" spans="2:6" ht="20.100000000000001" customHeight="1">
      <c r="B122" s="122" t="s">
        <v>39</v>
      </c>
      <c r="C122" s="117" t="s">
        <v>40</v>
      </c>
      <c r="D122" s="17">
        <f>Активн!CI16</f>
        <v>0.90900000000000003</v>
      </c>
      <c r="E122" s="18" t="s">
        <v>41</v>
      </c>
      <c r="F122" s="17">
        <f>Реактивн!CI16</f>
        <v>0.32500000000000001</v>
      </c>
    </row>
    <row r="123" spans="2:6" ht="20.100000000000001" customHeight="1">
      <c r="B123" s="122" t="s">
        <v>42</v>
      </c>
      <c r="C123" s="117" t="s">
        <v>43</v>
      </c>
      <c r="D123" s="17">
        <f>Активн!CI17</f>
        <v>0.93500000000000005</v>
      </c>
      <c r="E123" s="18" t="s">
        <v>44</v>
      </c>
      <c r="F123" s="17">
        <f>Реактивн!CI17</f>
        <v>0.33200000000000002</v>
      </c>
    </row>
    <row r="124" spans="2:6" ht="20.100000000000001" customHeight="1">
      <c r="B124" s="122" t="s">
        <v>45</v>
      </c>
      <c r="C124" s="117" t="s">
        <v>46</v>
      </c>
      <c r="D124" s="17">
        <f>Активн!CI18</f>
        <v>0.88100000000000001</v>
      </c>
      <c r="E124" s="18" t="s">
        <v>47</v>
      </c>
      <c r="F124" s="17">
        <f>Реактивн!CI18</f>
        <v>0.29699999999999999</v>
      </c>
    </row>
    <row r="125" spans="2:6" ht="20.100000000000001" customHeight="1">
      <c r="B125" s="122" t="s">
        <v>48</v>
      </c>
      <c r="C125" s="117" t="s">
        <v>49</v>
      </c>
      <c r="D125" s="17">
        <f>Активн!CI19</f>
        <v>0.89100000000000001</v>
      </c>
      <c r="E125" s="18" t="s">
        <v>50</v>
      </c>
      <c r="F125" s="17">
        <f>Реактивн!CI19</f>
        <v>0.27800000000000002</v>
      </c>
    </row>
    <row r="126" spans="2:6" ht="20.100000000000001" customHeight="1">
      <c r="B126" s="122" t="s">
        <v>51</v>
      </c>
      <c r="C126" s="117" t="s">
        <v>52</v>
      </c>
      <c r="D126" s="17">
        <f>Активн!CI20</f>
        <v>0.90500000000000003</v>
      </c>
      <c r="E126" s="18" t="s">
        <v>53</v>
      </c>
      <c r="F126" s="17">
        <f>Реактивн!CI20</f>
        <v>0.218</v>
      </c>
    </row>
    <row r="127" spans="2:6" ht="20.100000000000001" customHeight="1">
      <c r="B127" s="122" t="s">
        <v>54</v>
      </c>
      <c r="C127" s="117" t="s">
        <v>55</v>
      </c>
      <c r="D127" s="17">
        <f>Активн!CI21</f>
        <v>0.88300000000000001</v>
      </c>
      <c r="E127" s="18" t="s">
        <v>56</v>
      </c>
      <c r="F127" s="17">
        <f>Реактивн!CI21</f>
        <v>0.217</v>
      </c>
    </row>
    <row r="128" spans="2:6" ht="20.100000000000001" customHeight="1">
      <c r="B128" s="122" t="s">
        <v>57</v>
      </c>
      <c r="C128" s="117" t="s">
        <v>58</v>
      </c>
      <c r="D128" s="17">
        <f>Активн!CI22</f>
        <v>0.85499999999999998</v>
      </c>
      <c r="E128" s="18" t="s">
        <v>59</v>
      </c>
      <c r="F128" s="17">
        <f>Реактивн!CI22</f>
        <v>0.219</v>
      </c>
    </row>
    <row r="129" spans="1:7" ht="20.100000000000001" customHeight="1">
      <c r="B129" s="122" t="s">
        <v>60</v>
      </c>
      <c r="C129" s="117" t="s">
        <v>61</v>
      </c>
      <c r="D129" s="17">
        <f>Активн!CI23</f>
        <v>0.80100000000000005</v>
      </c>
      <c r="E129" s="18" t="s">
        <v>62</v>
      </c>
      <c r="F129" s="17">
        <f>Реактивн!CI23</f>
        <v>0.21</v>
      </c>
    </row>
    <row r="130" spans="1:7" ht="20.100000000000001" customHeight="1">
      <c r="B130" s="122" t="s">
        <v>63</v>
      </c>
      <c r="C130" s="117" t="s">
        <v>64</v>
      </c>
      <c r="D130" s="17">
        <f>Активн!CI24</f>
        <v>0.75600000000000001</v>
      </c>
      <c r="E130" s="18" t="s">
        <v>65</v>
      </c>
      <c r="F130" s="17">
        <f>Реактивн!CI24</f>
        <v>0.214</v>
      </c>
    </row>
    <row r="131" spans="1:7" ht="20.100000000000001" customHeight="1">
      <c r="B131" s="122" t="s">
        <v>66</v>
      </c>
      <c r="C131" s="117" t="s">
        <v>67</v>
      </c>
      <c r="D131" s="17">
        <f>Активн!CI25</f>
        <v>0.69599999999999995</v>
      </c>
      <c r="E131" s="18" t="s">
        <v>68</v>
      </c>
      <c r="F131" s="17">
        <f>Реактивн!CI25</f>
        <v>0.2</v>
      </c>
    </row>
    <row r="132" spans="1:7" ht="20.100000000000001" customHeight="1">
      <c r="B132" s="122" t="s">
        <v>69</v>
      </c>
      <c r="C132" s="117" t="s">
        <v>70</v>
      </c>
      <c r="D132" s="17">
        <f>Активн!CI26</f>
        <v>0.61799999999999999</v>
      </c>
      <c r="E132" s="18" t="s">
        <v>71</v>
      </c>
      <c r="F132" s="17">
        <f>Реактивн!CI26</f>
        <v>0.19900000000000001</v>
      </c>
    </row>
    <row r="133" spans="1:7" ht="20.100000000000001" customHeight="1" thickBot="1">
      <c r="B133" s="123" t="s">
        <v>72</v>
      </c>
      <c r="C133" s="118" t="s">
        <v>73</v>
      </c>
      <c r="D133" s="19">
        <f>Активн!CI27</f>
        <v>0.54</v>
      </c>
      <c r="E133" s="20" t="s">
        <v>74</v>
      </c>
      <c r="F133" s="19">
        <f>Реактивн!CI27</f>
        <v>0.19400000000000001</v>
      </c>
    </row>
    <row r="134" spans="1:7" ht="39.950000000000003" customHeight="1" thickBot="1">
      <c r="B134" s="124" t="s">
        <v>75</v>
      </c>
      <c r="C134" s="1" t="s">
        <v>78</v>
      </c>
      <c r="D134" s="125">
        <f>SUM(D110:D133)</f>
        <v>17.245999999999999</v>
      </c>
      <c r="E134" s="1" t="s">
        <v>79</v>
      </c>
      <c r="F134" s="126">
        <f>SUM(F110:F133)</f>
        <v>5.8069999999999995</v>
      </c>
    </row>
    <row r="135" spans="1:7" ht="39.950000000000003" customHeight="1">
      <c r="B135" s="131"/>
      <c r="C135" s="2"/>
      <c r="D135" s="132"/>
      <c r="E135" s="2"/>
      <c r="F135" s="132"/>
    </row>
    <row r="136" spans="1:7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7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7" ht="15.75">
      <c r="B138" s="21"/>
      <c r="C138" s="21"/>
      <c r="D138" s="66"/>
      <c r="E138" s="67"/>
      <c r="F138" s="21"/>
    </row>
    <row r="139" spans="1:7" ht="15.75" customHeight="1">
      <c r="B139" s="21"/>
      <c r="C139" s="22" t="s">
        <v>1</v>
      </c>
      <c r="D139" s="180" t="s">
        <v>477</v>
      </c>
      <c r="E139" s="180"/>
      <c r="F139" s="180"/>
    </row>
    <row r="140" spans="1:7" ht="16.5" thickBot="1">
      <c r="B140" s="21"/>
      <c r="C140" s="129"/>
      <c r="D140" s="161"/>
      <c r="E140" s="161"/>
      <c r="F140" s="161"/>
    </row>
    <row r="141" spans="1:7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7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7" ht="20.100000000000001" customHeight="1">
      <c r="B143" s="121" t="s">
        <v>3</v>
      </c>
      <c r="C143" s="116" t="s">
        <v>4</v>
      </c>
      <c r="D143" s="28">
        <f>Активн!CG4</f>
        <v>2.1749999999999998</v>
      </c>
      <c r="E143" s="16" t="s">
        <v>5</v>
      </c>
      <c r="F143" s="28">
        <f>Реактивн!CG4</f>
        <v>0.67400000000000004</v>
      </c>
    </row>
    <row r="144" spans="1:7" ht="20.100000000000001" customHeight="1">
      <c r="B144" s="122" t="s">
        <v>6</v>
      </c>
      <c r="C144" s="117" t="s">
        <v>7</v>
      </c>
      <c r="D144" s="17">
        <f>Активн!CG5</f>
        <v>2.032</v>
      </c>
      <c r="E144" s="18" t="s">
        <v>8</v>
      </c>
      <c r="F144" s="17">
        <f>Реактивн!CG5</f>
        <v>0.61399999999999999</v>
      </c>
    </row>
    <row r="145" spans="2:6" ht="20.100000000000001" customHeight="1">
      <c r="B145" s="122" t="s">
        <v>9</v>
      </c>
      <c r="C145" s="117" t="s">
        <v>10</v>
      </c>
      <c r="D145" s="17">
        <f>Активн!CG6</f>
        <v>1.915</v>
      </c>
      <c r="E145" s="18" t="s">
        <v>11</v>
      </c>
      <c r="F145" s="17">
        <f>Реактивн!CG6</f>
        <v>0.60099999999999998</v>
      </c>
    </row>
    <row r="146" spans="2:6" ht="20.100000000000001" customHeight="1">
      <c r="B146" s="122" t="s">
        <v>12</v>
      </c>
      <c r="C146" s="117" t="s">
        <v>13</v>
      </c>
      <c r="D146" s="17">
        <f>Активн!CG7</f>
        <v>1.899</v>
      </c>
      <c r="E146" s="18" t="s">
        <v>14</v>
      </c>
      <c r="F146" s="17">
        <f>Реактивн!CG7</f>
        <v>0.62</v>
      </c>
    </row>
    <row r="147" spans="2:6" ht="20.100000000000001" customHeight="1">
      <c r="B147" s="122" t="s">
        <v>15</v>
      </c>
      <c r="C147" s="117" t="s">
        <v>16</v>
      </c>
      <c r="D147" s="17">
        <f>Активн!CG8</f>
        <v>1.8740000000000001</v>
      </c>
      <c r="E147" s="18" t="s">
        <v>17</v>
      </c>
      <c r="F147" s="17">
        <f>Реактивн!CG8</f>
        <v>0.61099999999999999</v>
      </c>
    </row>
    <row r="148" spans="2:6" ht="20.100000000000001" customHeight="1">
      <c r="B148" s="122" t="s">
        <v>18</v>
      </c>
      <c r="C148" s="117" t="s">
        <v>19</v>
      </c>
      <c r="D148" s="17">
        <f>Активн!CG9</f>
        <v>1.9419999999999999</v>
      </c>
      <c r="E148" s="18" t="s">
        <v>20</v>
      </c>
      <c r="F148" s="17">
        <f>Реактивн!CG9</f>
        <v>0.60499999999999998</v>
      </c>
    </row>
    <row r="149" spans="2:6" ht="20.100000000000001" customHeight="1">
      <c r="B149" s="122" t="s">
        <v>21</v>
      </c>
      <c r="C149" s="117" t="s">
        <v>22</v>
      </c>
      <c r="D149" s="17">
        <f>Активн!CG10</f>
        <v>2.254</v>
      </c>
      <c r="E149" s="18" t="s">
        <v>23</v>
      </c>
      <c r="F149" s="17">
        <f>Реактивн!CG10</f>
        <v>0.61599999999999999</v>
      </c>
    </row>
    <row r="150" spans="2:6" ht="20.100000000000001" customHeight="1">
      <c r="B150" s="122" t="s">
        <v>24</v>
      </c>
      <c r="C150" s="117" t="s">
        <v>25</v>
      </c>
      <c r="D150" s="17">
        <f>Активн!CG11</f>
        <v>2.544</v>
      </c>
      <c r="E150" s="18" t="s">
        <v>26</v>
      </c>
      <c r="F150" s="17">
        <f>Реактивн!CG11</f>
        <v>0.624</v>
      </c>
    </row>
    <row r="151" spans="2:6" ht="20.100000000000001" customHeight="1">
      <c r="B151" s="122" t="s">
        <v>27</v>
      </c>
      <c r="C151" s="117" t="s">
        <v>28</v>
      </c>
      <c r="D151" s="17">
        <f>Активн!CG12</f>
        <v>2.7440000000000002</v>
      </c>
      <c r="E151" s="18" t="s">
        <v>29</v>
      </c>
      <c r="F151" s="17">
        <f>Реактивн!CG12</f>
        <v>0.63100000000000001</v>
      </c>
    </row>
    <row r="152" spans="2:6" ht="20.100000000000001" customHeight="1">
      <c r="B152" s="122" t="s">
        <v>30</v>
      </c>
      <c r="C152" s="117" t="s">
        <v>31</v>
      </c>
      <c r="D152" s="17">
        <f>Активн!CG13</f>
        <v>3.173</v>
      </c>
      <c r="E152" s="18" t="s">
        <v>32</v>
      </c>
      <c r="F152" s="17">
        <f>Реактивн!CG13</f>
        <v>0.72799999999999998</v>
      </c>
    </row>
    <row r="153" spans="2:6" ht="20.100000000000001" customHeight="1">
      <c r="B153" s="122" t="s">
        <v>33</v>
      </c>
      <c r="C153" s="117" t="s">
        <v>34</v>
      </c>
      <c r="D153" s="17">
        <f>Активн!CG14</f>
        <v>3.3559999999999999</v>
      </c>
      <c r="E153" s="18" t="s">
        <v>35</v>
      </c>
      <c r="F153" s="17">
        <f>Реактивн!CG14</f>
        <v>0.73399999999999999</v>
      </c>
    </row>
    <row r="154" spans="2:6" ht="20.100000000000001" customHeight="1">
      <c r="B154" s="122" t="s">
        <v>36</v>
      </c>
      <c r="C154" s="117" t="s">
        <v>37</v>
      </c>
      <c r="D154" s="17">
        <f>Активн!CG15</f>
        <v>3.379</v>
      </c>
      <c r="E154" s="18" t="s">
        <v>38</v>
      </c>
      <c r="F154" s="17">
        <f>Реактивн!CG15</f>
        <v>0.749</v>
      </c>
    </row>
    <row r="155" spans="2:6" ht="20.100000000000001" customHeight="1">
      <c r="B155" s="122" t="s">
        <v>39</v>
      </c>
      <c r="C155" s="117" t="s">
        <v>40</v>
      </c>
      <c r="D155" s="17">
        <f>Активн!CG16</f>
        <v>3.4319999999999999</v>
      </c>
      <c r="E155" s="18" t="s">
        <v>41</v>
      </c>
      <c r="F155" s="17">
        <f>Реактивн!CG16</f>
        <v>0.78400000000000003</v>
      </c>
    </row>
    <row r="156" spans="2:6" ht="20.100000000000001" customHeight="1">
      <c r="B156" s="122" t="s">
        <v>42</v>
      </c>
      <c r="C156" s="117" t="s">
        <v>43</v>
      </c>
      <c r="D156" s="17">
        <f>Активн!CG17</f>
        <v>3.423</v>
      </c>
      <c r="E156" s="18" t="s">
        <v>44</v>
      </c>
      <c r="F156" s="17">
        <f>Реактивн!CG17</f>
        <v>0.76900000000000002</v>
      </c>
    </row>
    <row r="157" spans="2:6" ht="20.100000000000001" customHeight="1">
      <c r="B157" s="122" t="s">
        <v>45</v>
      </c>
      <c r="C157" s="117" t="s">
        <v>46</v>
      </c>
      <c r="D157" s="17">
        <f>Активн!CG18</f>
        <v>3.4119999999999999</v>
      </c>
      <c r="E157" s="18" t="s">
        <v>47</v>
      </c>
      <c r="F157" s="17">
        <f>Реактивн!CG18</f>
        <v>0.76600000000000001</v>
      </c>
    </row>
    <row r="158" spans="2:6" ht="20.100000000000001" customHeight="1">
      <c r="B158" s="122" t="s">
        <v>48</v>
      </c>
      <c r="C158" s="117" t="s">
        <v>49</v>
      </c>
      <c r="D158" s="17">
        <f>Активн!CG19</f>
        <v>3.5009999999999999</v>
      </c>
      <c r="E158" s="18" t="s">
        <v>50</v>
      </c>
      <c r="F158" s="17">
        <f>Реактивн!CG19</f>
        <v>0.755</v>
      </c>
    </row>
    <row r="159" spans="2:6" ht="20.100000000000001" customHeight="1">
      <c r="B159" s="122" t="s">
        <v>51</v>
      </c>
      <c r="C159" s="117" t="s">
        <v>52</v>
      </c>
      <c r="D159" s="17">
        <f>Активн!CG20</f>
        <v>3.65</v>
      </c>
      <c r="E159" s="18" t="s">
        <v>53</v>
      </c>
      <c r="F159" s="17">
        <f>Реактивн!CG20</f>
        <v>0.76900000000000002</v>
      </c>
    </row>
    <row r="160" spans="2:6" ht="20.100000000000001" customHeight="1">
      <c r="B160" s="122" t="s">
        <v>54</v>
      </c>
      <c r="C160" s="117" t="s">
        <v>55</v>
      </c>
      <c r="D160" s="17">
        <f>Активн!CG21</f>
        <v>3.742</v>
      </c>
      <c r="E160" s="18" t="s">
        <v>56</v>
      </c>
      <c r="F160" s="17">
        <f>Реактивн!CG21</f>
        <v>0.78600000000000003</v>
      </c>
    </row>
    <row r="161" spans="1:7" ht="20.100000000000001" customHeight="1">
      <c r="B161" s="122" t="s">
        <v>57</v>
      </c>
      <c r="C161" s="117" t="s">
        <v>58</v>
      </c>
      <c r="D161" s="17">
        <f>Активн!CG22</f>
        <v>3.69</v>
      </c>
      <c r="E161" s="18" t="s">
        <v>59</v>
      </c>
      <c r="F161" s="17">
        <f>Реактивн!CG22</f>
        <v>0.79700000000000004</v>
      </c>
    </row>
    <row r="162" spans="1:7" ht="20.100000000000001" customHeight="1">
      <c r="B162" s="122" t="s">
        <v>60</v>
      </c>
      <c r="C162" s="117" t="s">
        <v>61</v>
      </c>
      <c r="D162" s="17">
        <f>Активн!CG23</f>
        <v>3.6459999999999999</v>
      </c>
      <c r="E162" s="18" t="s">
        <v>62</v>
      </c>
      <c r="F162" s="17">
        <f>Реактивн!CG23</f>
        <v>0.81799999999999995</v>
      </c>
    </row>
    <row r="163" spans="1:7" ht="20.100000000000001" customHeight="1">
      <c r="B163" s="122" t="s">
        <v>63</v>
      </c>
      <c r="C163" s="117" t="s">
        <v>64</v>
      </c>
      <c r="D163" s="17">
        <f>Активн!CG24</f>
        <v>3.512</v>
      </c>
      <c r="E163" s="18" t="s">
        <v>65</v>
      </c>
      <c r="F163" s="17">
        <f>Реактивн!CG24</f>
        <v>0.82</v>
      </c>
    </row>
    <row r="164" spans="1:7" ht="20.100000000000001" customHeight="1">
      <c r="B164" s="122" t="s">
        <v>66</v>
      </c>
      <c r="C164" s="117" t="s">
        <v>67</v>
      </c>
      <c r="D164" s="17">
        <f>Активн!CG25</f>
        <v>3.3140000000000001</v>
      </c>
      <c r="E164" s="18" t="s">
        <v>68</v>
      </c>
      <c r="F164" s="17">
        <f>Реактивн!CG25</f>
        <v>0.755</v>
      </c>
    </row>
    <row r="165" spans="1:7" ht="20.100000000000001" customHeight="1">
      <c r="B165" s="122" t="s">
        <v>69</v>
      </c>
      <c r="C165" s="117" t="s">
        <v>70</v>
      </c>
      <c r="D165" s="17">
        <f>Активн!CG26</f>
        <v>2.9169999999999998</v>
      </c>
      <c r="E165" s="18" t="s">
        <v>71</v>
      </c>
      <c r="F165" s="17">
        <f>Реактивн!CG26</f>
        <v>0.71699999999999997</v>
      </c>
    </row>
    <row r="166" spans="1:7" ht="20.100000000000001" customHeight="1" thickBot="1">
      <c r="B166" s="123" t="s">
        <v>72</v>
      </c>
      <c r="C166" s="118" t="s">
        <v>73</v>
      </c>
      <c r="D166" s="19">
        <f>Активн!CG27</f>
        <v>2.5379999999999998</v>
      </c>
      <c r="E166" s="20" t="s">
        <v>74</v>
      </c>
      <c r="F166" s="19">
        <f>Реактивн!CG27</f>
        <v>0.68900000000000006</v>
      </c>
    </row>
    <row r="167" spans="1:7" ht="39.950000000000003" customHeight="1" thickBot="1">
      <c r="B167" s="124" t="s">
        <v>75</v>
      </c>
      <c r="C167" s="1" t="s">
        <v>78</v>
      </c>
      <c r="D167" s="125">
        <f>SUM(D143:D166)</f>
        <v>70.063999999999993</v>
      </c>
      <c r="E167" s="1" t="s">
        <v>79</v>
      </c>
      <c r="F167" s="126">
        <f>SUM(F143:F166)</f>
        <v>17.032</v>
      </c>
    </row>
    <row r="168" spans="1:7" ht="39.950000000000003" customHeight="1">
      <c r="B168" s="131"/>
      <c r="C168" s="2"/>
      <c r="D168" s="132"/>
      <c r="E168" s="2"/>
      <c r="F168" s="132"/>
    </row>
    <row r="169" spans="1:7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7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7" ht="15.75">
      <c r="B171" s="21"/>
      <c r="C171" s="21"/>
      <c r="D171" s="66"/>
      <c r="E171" s="67"/>
      <c r="F171" s="21"/>
    </row>
    <row r="172" spans="1:7" ht="15.75" customHeight="1">
      <c r="B172" s="21"/>
      <c r="C172" s="22" t="s">
        <v>1</v>
      </c>
      <c r="D172" s="180" t="s">
        <v>478</v>
      </c>
      <c r="E172" s="180"/>
      <c r="F172" s="180"/>
    </row>
    <row r="173" spans="1:7" ht="16.5" thickBot="1">
      <c r="B173" s="21"/>
      <c r="C173" s="129"/>
      <c r="D173" s="161"/>
      <c r="E173" s="161"/>
      <c r="F173" s="161"/>
    </row>
    <row r="174" spans="1:7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7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7" ht="20.100000000000001" customHeight="1">
      <c r="B176" s="121" t="s">
        <v>3</v>
      </c>
      <c r="C176" s="116" t="s">
        <v>4</v>
      </c>
      <c r="D176" s="28">
        <f>Активн!CF4</f>
        <v>0.73</v>
      </c>
      <c r="E176" s="16" t="s">
        <v>5</v>
      </c>
      <c r="F176" s="28">
        <f>Реактивн!CF4</f>
        <v>0.21099999999999999</v>
      </c>
    </row>
    <row r="177" spans="2:6" ht="20.100000000000001" customHeight="1">
      <c r="B177" s="122" t="s">
        <v>6</v>
      </c>
      <c r="C177" s="117" t="s">
        <v>7</v>
      </c>
      <c r="D177" s="17">
        <f>Активн!CF5</f>
        <v>0.68200000000000005</v>
      </c>
      <c r="E177" s="18" t="s">
        <v>8</v>
      </c>
      <c r="F177" s="17">
        <f>Реактивн!CF5</f>
        <v>0.183</v>
      </c>
    </row>
    <row r="178" spans="2:6" ht="20.100000000000001" customHeight="1">
      <c r="B178" s="122" t="s">
        <v>9</v>
      </c>
      <c r="C178" s="117" t="s">
        <v>10</v>
      </c>
      <c r="D178" s="17">
        <f>Активн!CF6</f>
        <v>0.66300000000000003</v>
      </c>
      <c r="E178" s="18" t="s">
        <v>11</v>
      </c>
      <c r="F178" s="17">
        <f>Реактивн!CF6</f>
        <v>0.187</v>
      </c>
    </row>
    <row r="179" spans="2:6" ht="20.100000000000001" customHeight="1">
      <c r="B179" s="122" t="s">
        <v>12</v>
      </c>
      <c r="C179" s="117" t="s">
        <v>13</v>
      </c>
      <c r="D179" s="17">
        <f>Активн!CF7</f>
        <v>0.65100000000000002</v>
      </c>
      <c r="E179" s="18" t="s">
        <v>14</v>
      </c>
      <c r="F179" s="17">
        <f>Реактивн!CF7</f>
        <v>0.188</v>
      </c>
    </row>
    <row r="180" spans="2:6" ht="20.100000000000001" customHeight="1">
      <c r="B180" s="122" t="s">
        <v>15</v>
      </c>
      <c r="C180" s="117" t="s">
        <v>16</v>
      </c>
      <c r="D180" s="17">
        <f>Активн!CF8</f>
        <v>0.63900000000000001</v>
      </c>
      <c r="E180" s="18" t="s">
        <v>17</v>
      </c>
      <c r="F180" s="17">
        <f>Реактивн!CF8</f>
        <v>0.182</v>
      </c>
    </row>
    <row r="181" spans="2:6" ht="20.100000000000001" customHeight="1">
      <c r="B181" s="122" t="s">
        <v>18</v>
      </c>
      <c r="C181" s="117" t="s">
        <v>19</v>
      </c>
      <c r="D181" s="17">
        <f>Активн!CF9</f>
        <v>0.64200000000000002</v>
      </c>
      <c r="E181" s="18" t="s">
        <v>20</v>
      </c>
      <c r="F181" s="17">
        <f>Реактивн!CF9</f>
        <v>0.16400000000000001</v>
      </c>
    </row>
    <row r="182" spans="2:6" ht="20.100000000000001" customHeight="1">
      <c r="B182" s="122" t="s">
        <v>21</v>
      </c>
      <c r="C182" s="117" t="s">
        <v>22</v>
      </c>
      <c r="D182" s="17">
        <f>Активн!CF10</f>
        <v>0.78500000000000003</v>
      </c>
      <c r="E182" s="18" t="s">
        <v>23</v>
      </c>
      <c r="F182" s="17">
        <f>Реактивн!CF10</f>
        <v>0.189</v>
      </c>
    </row>
    <row r="183" spans="2:6" ht="20.100000000000001" customHeight="1">
      <c r="B183" s="122" t="s">
        <v>24</v>
      </c>
      <c r="C183" s="117" t="s">
        <v>25</v>
      </c>
      <c r="D183" s="17">
        <f>Активн!CF11</f>
        <v>0.93799999999999994</v>
      </c>
      <c r="E183" s="18" t="s">
        <v>26</v>
      </c>
      <c r="F183" s="17">
        <f>Реактивн!CF11</f>
        <v>0.20200000000000001</v>
      </c>
    </row>
    <row r="184" spans="2:6" ht="20.100000000000001" customHeight="1">
      <c r="B184" s="122" t="s">
        <v>27</v>
      </c>
      <c r="C184" s="117" t="s">
        <v>28</v>
      </c>
      <c r="D184" s="17">
        <f>Активн!CF12</f>
        <v>1.121</v>
      </c>
      <c r="E184" s="18" t="s">
        <v>29</v>
      </c>
      <c r="F184" s="17">
        <f>Реактивн!CF12</f>
        <v>0.20300000000000001</v>
      </c>
    </row>
    <row r="185" spans="2:6" ht="20.100000000000001" customHeight="1">
      <c r="B185" s="122" t="s">
        <v>30</v>
      </c>
      <c r="C185" s="117" t="s">
        <v>31</v>
      </c>
      <c r="D185" s="17">
        <f>Активн!CF13</f>
        <v>1.2889999999999999</v>
      </c>
      <c r="E185" s="18" t="s">
        <v>32</v>
      </c>
      <c r="F185" s="17">
        <f>Реактивн!CF13</f>
        <v>0.22900000000000001</v>
      </c>
    </row>
    <row r="186" spans="2:6" ht="20.100000000000001" customHeight="1">
      <c r="B186" s="122" t="s">
        <v>33</v>
      </c>
      <c r="C186" s="117" t="s">
        <v>34</v>
      </c>
      <c r="D186" s="17">
        <f>Активн!CF14</f>
        <v>1.2949999999999999</v>
      </c>
      <c r="E186" s="18" t="s">
        <v>35</v>
      </c>
      <c r="F186" s="17">
        <f>Реактивн!CF14</f>
        <v>0.23300000000000001</v>
      </c>
    </row>
    <row r="187" spans="2:6" ht="20.100000000000001" customHeight="1">
      <c r="B187" s="122" t="s">
        <v>36</v>
      </c>
      <c r="C187" s="117" t="s">
        <v>37</v>
      </c>
      <c r="D187" s="17">
        <f>Активн!CF15</f>
        <v>1.284</v>
      </c>
      <c r="E187" s="18" t="s">
        <v>38</v>
      </c>
      <c r="F187" s="17">
        <f>Реактивн!CF15</f>
        <v>0.24299999999999999</v>
      </c>
    </row>
    <row r="188" spans="2:6" ht="20.100000000000001" customHeight="1">
      <c r="B188" s="122" t="s">
        <v>39</v>
      </c>
      <c r="C188" s="117" t="s">
        <v>40</v>
      </c>
      <c r="D188" s="17">
        <f>Активн!CF16</f>
        <v>1.29</v>
      </c>
      <c r="E188" s="18" t="s">
        <v>41</v>
      </c>
      <c r="F188" s="17">
        <f>Реактивн!CF16</f>
        <v>0.249</v>
      </c>
    </row>
    <row r="189" spans="2:6" ht="20.100000000000001" customHeight="1">
      <c r="B189" s="122" t="s">
        <v>42</v>
      </c>
      <c r="C189" s="117" t="s">
        <v>43</v>
      </c>
      <c r="D189" s="17">
        <f>Активн!CF17</f>
        <v>1.2589999999999999</v>
      </c>
      <c r="E189" s="18" t="s">
        <v>44</v>
      </c>
      <c r="F189" s="17">
        <f>Реактивн!CF17</f>
        <v>0.24199999999999999</v>
      </c>
    </row>
    <row r="190" spans="2:6" ht="20.100000000000001" customHeight="1">
      <c r="B190" s="122" t="s">
        <v>45</v>
      </c>
      <c r="C190" s="117" t="s">
        <v>46</v>
      </c>
      <c r="D190" s="17">
        <f>Активн!CF18</f>
        <v>1.25</v>
      </c>
      <c r="E190" s="18" t="s">
        <v>47</v>
      </c>
      <c r="F190" s="17">
        <f>Реактивн!CF18</f>
        <v>0.23500000000000001</v>
      </c>
    </row>
    <row r="191" spans="2:6" ht="20.100000000000001" customHeight="1">
      <c r="B191" s="122" t="s">
        <v>48</v>
      </c>
      <c r="C191" s="117" t="s">
        <v>49</v>
      </c>
      <c r="D191" s="17">
        <f>Активн!CF19</f>
        <v>1.2609999999999999</v>
      </c>
      <c r="E191" s="18" t="s">
        <v>50</v>
      </c>
      <c r="F191" s="17">
        <f>Реактивн!CF19</f>
        <v>0.23</v>
      </c>
    </row>
    <row r="192" spans="2:6" ht="20.100000000000001" customHeight="1">
      <c r="B192" s="122" t="s">
        <v>51</v>
      </c>
      <c r="C192" s="117" t="s">
        <v>52</v>
      </c>
      <c r="D192" s="17">
        <f>Активн!CF20</f>
        <v>1.2989999999999999</v>
      </c>
      <c r="E192" s="18" t="s">
        <v>53</v>
      </c>
      <c r="F192" s="17">
        <f>Реактивн!CF20</f>
        <v>0.23</v>
      </c>
    </row>
    <row r="193" spans="1:7" ht="20.100000000000001" customHeight="1">
      <c r="B193" s="122" t="s">
        <v>54</v>
      </c>
      <c r="C193" s="117" t="s">
        <v>55</v>
      </c>
      <c r="D193" s="17">
        <f>Активн!CF21</f>
        <v>1.2549999999999999</v>
      </c>
      <c r="E193" s="18" t="s">
        <v>56</v>
      </c>
      <c r="F193" s="17">
        <f>Реактивн!CF21</f>
        <v>0.22900000000000001</v>
      </c>
    </row>
    <row r="194" spans="1:7" ht="20.100000000000001" customHeight="1">
      <c r="B194" s="122" t="s">
        <v>57</v>
      </c>
      <c r="C194" s="117" t="s">
        <v>58</v>
      </c>
      <c r="D194" s="17">
        <f>Активн!CF22</f>
        <v>1.159</v>
      </c>
      <c r="E194" s="18" t="s">
        <v>59</v>
      </c>
      <c r="F194" s="17">
        <f>Реактивн!CF22</f>
        <v>0.22</v>
      </c>
    </row>
    <row r="195" spans="1:7" ht="20.100000000000001" customHeight="1">
      <c r="B195" s="122" t="s">
        <v>60</v>
      </c>
      <c r="C195" s="117" t="s">
        <v>61</v>
      </c>
      <c r="D195" s="17">
        <f>Активн!CF23</f>
        <v>1.1220000000000001</v>
      </c>
      <c r="E195" s="18" t="s">
        <v>62</v>
      </c>
      <c r="F195" s="17">
        <f>Реактивн!CF23</f>
        <v>0.247</v>
      </c>
    </row>
    <row r="196" spans="1:7" ht="20.100000000000001" customHeight="1">
      <c r="B196" s="122" t="s">
        <v>63</v>
      </c>
      <c r="C196" s="117" t="s">
        <v>64</v>
      </c>
      <c r="D196" s="17">
        <f>Активн!CF24</f>
        <v>1.0680000000000001</v>
      </c>
      <c r="E196" s="18" t="s">
        <v>65</v>
      </c>
      <c r="F196" s="17">
        <f>Реактивн!CF24</f>
        <v>0.245</v>
      </c>
    </row>
    <row r="197" spans="1:7" ht="20.100000000000001" customHeight="1">
      <c r="B197" s="122" t="s">
        <v>66</v>
      </c>
      <c r="C197" s="117" t="s">
        <v>67</v>
      </c>
      <c r="D197" s="17">
        <f>Активн!CF25</f>
        <v>0.98699999999999999</v>
      </c>
      <c r="E197" s="18" t="s">
        <v>68</v>
      </c>
      <c r="F197" s="17">
        <f>Реактивн!CF25</f>
        <v>0.223</v>
      </c>
    </row>
    <row r="198" spans="1:7" ht="20.100000000000001" customHeight="1">
      <c r="B198" s="122" t="s">
        <v>69</v>
      </c>
      <c r="C198" s="117" t="s">
        <v>70</v>
      </c>
      <c r="D198" s="17">
        <f>Активн!CF26</f>
        <v>0.90600000000000003</v>
      </c>
      <c r="E198" s="18" t="s">
        <v>71</v>
      </c>
      <c r="F198" s="17">
        <f>Реактивн!CF26</f>
        <v>0.21299999999999999</v>
      </c>
    </row>
    <row r="199" spans="1:7" ht="20.100000000000001" customHeight="1" thickBot="1">
      <c r="B199" s="123" t="s">
        <v>72</v>
      </c>
      <c r="C199" s="118" t="s">
        <v>73</v>
      </c>
      <c r="D199" s="19">
        <f>Активн!CF27</f>
        <v>0.81599999999999995</v>
      </c>
      <c r="E199" s="20" t="s">
        <v>74</v>
      </c>
      <c r="F199" s="19">
        <f>Реактивн!CF27</f>
        <v>0.20499999999999999</v>
      </c>
    </row>
    <row r="200" spans="1:7" ht="39.950000000000003" customHeight="1" thickBot="1">
      <c r="B200" s="124" t="s">
        <v>75</v>
      </c>
      <c r="C200" s="1" t="s">
        <v>78</v>
      </c>
      <c r="D200" s="125">
        <f>SUM(D176:D199)</f>
        <v>24.390999999999995</v>
      </c>
      <c r="E200" s="15" t="s">
        <v>79</v>
      </c>
      <c r="F200" s="133">
        <f>SUM(F176:F199)</f>
        <v>5.1819999999999995</v>
      </c>
    </row>
    <row r="201" spans="1:7" ht="39.950000000000003" customHeight="1">
      <c r="B201" s="131"/>
      <c r="C201" s="2"/>
      <c r="D201" s="132"/>
      <c r="E201" s="2"/>
      <c r="F201" s="132"/>
    </row>
    <row r="202" spans="1:7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7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7" ht="15.75">
      <c r="B204" s="21"/>
      <c r="C204" s="21"/>
      <c r="D204" s="66"/>
      <c r="E204" s="67"/>
      <c r="F204" s="21"/>
    </row>
    <row r="205" spans="1:7" ht="15.75" customHeight="1">
      <c r="B205" s="21"/>
      <c r="C205" s="22" t="s">
        <v>1</v>
      </c>
      <c r="D205" s="180" t="s">
        <v>479</v>
      </c>
      <c r="E205" s="180"/>
      <c r="F205" s="180"/>
    </row>
    <row r="206" spans="1:7" ht="16.5" thickBot="1">
      <c r="B206" s="21"/>
      <c r="C206" s="129"/>
      <c r="D206" s="161"/>
      <c r="E206" s="161"/>
      <c r="F206" s="161"/>
    </row>
    <row r="207" spans="1:7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7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Активн!CE4</f>
        <v>0.55700000000000005</v>
      </c>
      <c r="E209" s="116" t="s">
        <v>5</v>
      </c>
      <c r="F209" s="28">
        <f>Реактивн!CE4</f>
        <v>0.20300000000000001</v>
      </c>
    </row>
    <row r="210" spans="2:6" ht="20.100000000000001" customHeight="1">
      <c r="B210" s="122" t="s">
        <v>6</v>
      </c>
      <c r="C210" s="117" t="s">
        <v>7</v>
      </c>
      <c r="D210" s="96">
        <f>Активн!CE5</f>
        <v>0.52600000000000002</v>
      </c>
      <c r="E210" s="117" t="s">
        <v>8</v>
      </c>
      <c r="F210" s="17">
        <f>Реактивн!CE5</f>
        <v>0.185</v>
      </c>
    </row>
    <row r="211" spans="2:6" ht="20.100000000000001" customHeight="1">
      <c r="B211" s="122" t="s">
        <v>9</v>
      </c>
      <c r="C211" s="117" t="s">
        <v>10</v>
      </c>
      <c r="D211" s="96">
        <f>Активн!CE6</f>
        <v>0.51600000000000001</v>
      </c>
      <c r="E211" s="117" t="s">
        <v>11</v>
      </c>
      <c r="F211" s="17">
        <f>Реактивн!CE6</f>
        <v>0.189</v>
      </c>
    </row>
    <row r="212" spans="2:6" ht="20.100000000000001" customHeight="1">
      <c r="B212" s="122" t="s">
        <v>12</v>
      </c>
      <c r="C212" s="117" t="s">
        <v>13</v>
      </c>
      <c r="D212" s="96">
        <f>Активн!CE7</f>
        <v>0.50600000000000001</v>
      </c>
      <c r="E212" s="117" t="s">
        <v>14</v>
      </c>
      <c r="F212" s="17">
        <f>Реактивн!CE7</f>
        <v>0.189</v>
      </c>
    </row>
    <row r="213" spans="2:6" ht="20.100000000000001" customHeight="1">
      <c r="B213" s="122" t="s">
        <v>15</v>
      </c>
      <c r="C213" s="117" t="s">
        <v>16</v>
      </c>
      <c r="D213" s="96">
        <f>Активн!CE8</f>
        <v>0.503</v>
      </c>
      <c r="E213" s="117" t="s">
        <v>17</v>
      </c>
      <c r="F213" s="17">
        <f>Реактивн!CE8</f>
        <v>0.191</v>
      </c>
    </row>
    <row r="214" spans="2:6" ht="20.100000000000001" customHeight="1">
      <c r="B214" s="122" t="s">
        <v>18</v>
      </c>
      <c r="C214" s="117" t="s">
        <v>19</v>
      </c>
      <c r="D214" s="96">
        <f>Активн!CE9</f>
        <v>0.51300000000000001</v>
      </c>
      <c r="E214" s="117" t="s">
        <v>20</v>
      </c>
      <c r="F214" s="17">
        <f>Реактивн!CE9</f>
        <v>0.19</v>
      </c>
    </row>
    <row r="215" spans="2:6" ht="20.100000000000001" customHeight="1">
      <c r="B215" s="122" t="s">
        <v>21</v>
      </c>
      <c r="C215" s="117" t="s">
        <v>22</v>
      </c>
      <c r="D215" s="96">
        <f>Активн!CE10</f>
        <v>0.57199999999999995</v>
      </c>
      <c r="E215" s="117" t="s">
        <v>23</v>
      </c>
      <c r="F215" s="17">
        <f>Реактивн!CE10</f>
        <v>0.19</v>
      </c>
    </row>
    <row r="216" spans="2:6" ht="20.100000000000001" customHeight="1">
      <c r="B216" s="122" t="s">
        <v>24</v>
      </c>
      <c r="C216" s="117" t="s">
        <v>25</v>
      </c>
      <c r="D216" s="96">
        <f>Активн!CE11</f>
        <v>0.60499999999999998</v>
      </c>
      <c r="E216" s="117" t="s">
        <v>26</v>
      </c>
      <c r="F216" s="17">
        <f>Реактивн!CE11</f>
        <v>0.19700000000000001</v>
      </c>
    </row>
    <row r="217" spans="2:6" ht="20.100000000000001" customHeight="1">
      <c r="B217" s="122" t="s">
        <v>27</v>
      </c>
      <c r="C217" s="117" t="s">
        <v>28</v>
      </c>
      <c r="D217" s="96">
        <f>Активн!CE12</f>
        <v>0.63600000000000001</v>
      </c>
      <c r="E217" s="117" t="s">
        <v>29</v>
      </c>
      <c r="F217" s="17">
        <f>Реактивн!CE12</f>
        <v>0.182</v>
      </c>
    </row>
    <row r="218" spans="2:6" ht="20.100000000000001" customHeight="1">
      <c r="B218" s="122" t="s">
        <v>30</v>
      </c>
      <c r="C218" s="117" t="s">
        <v>31</v>
      </c>
      <c r="D218" s="96">
        <f>Активн!CE13</f>
        <v>0.67300000000000004</v>
      </c>
      <c r="E218" s="117" t="s">
        <v>32</v>
      </c>
      <c r="F218" s="17">
        <f>Реактивн!CE13</f>
        <v>0.193</v>
      </c>
    </row>
    <row r="219" spans="2:6" ht="20.100000000000001" customHeight="1">
      <c r="B219" s="122" t="s">
        <v>33</v>
      </c>
      <c r="C219" s="117" t="s">
        <v>34</v>
      </c>
      <c r="D219" s="96">
        <f>Активн!CE14</f>
        <v>0.68300000000000005</v>
      </c>
      <c r="E219" s="117" t="s">
        <v>35</v>
      </c>
      <c r="F219" s="17">
        <f>Реактивн!CE14</f>
        <v>0.2</v>
      </c>
    </row>
    <row r="220" spans="2:6" ht="20.100000000000001" customHeight="1">
      <c r="B220" s="122" t="s">
        <v>36</v>
      </c>
      <c r="C220" s="117" t="s">
        <v>37</v>
      </c>
      <c r="D220" s="96">
        <f>Активн!CE15</f>
        <v>0.70299999999999996</v>
      </c>
      <c r="E220" s="117" t="s">
        <v>38</v>
      </c>
      <c r="F220" s="17">
        <f>Реактивн!CE15</f>
        <v>0.20100000000000001</v>
      </c>
    </row>
    <row r="221" spans="2:6" ht="20.100000000000001" customHeight="1">
      <c r="B221" s="122" t="s">
        <v>39</v>
      </c>
      <c r="C221" s="117" t="s">
        <v>40</v>
      </c>
      <c r="D221" s="96">
        <f>Активн!CE16</f>
        <v>0.69899999999999995</v>
      </c>
      <c r="E221" s="117" t="s">
        <v>41</v>
      </c>
      <c r="F221" s="17">
        <f>Реактивн!CE16</f>
        <v>0.20499999999999999</v>
      </c>
    </row>
    <row r="222" spans="2:6" ht="20.100000000000001" customHeight="1">
      <c r="B222" s="122" t="s">
        <v>42</v>
      </c>
      <c r="C222" s="117" t="s">
        <v>43</v>
      </c>
      <c r="D222" s="96">
        <f>Активн!CE17</f>
        <v>0.71899999999999997</v>
      </c>
      <c r="E222" s="117" t="s">
        <v>44</v>
      </c>
      <c r="F222" s="17">
        <f>Реактивн!CE17</f>
        <v>0.20699999999999999</v>
      </c>
    </row>
    <row r="223" spans="2:6" ht="20.100000000000001" customHeight="1">
      <c r="B223" s="122" t="s">
        <v>45</v>
      </c>
      <c r="C223" s="117" t="s">
        <v>46</v>
      </c>
      <c r="D223" s="96">
        <f>Активн!CE18</f>
        <v>0.72599999999999998</v>
      </c>
      <c r="E223" s="117" t="s">
        <v>47</v>
      </c>
      <c r="F223" s="17">
        <f>Реактивн!CE18</f>
        <v>0.20400000000000001</v>
      </c>
    </row>
    <row r="224" spans="2:6" ht="20.100000000000001" customHeight="1">
      <c r="B224" s="122" t="s">
        <v>48</v>
      </c>
      <c r="C224" s="117" t="s">
        <v>49</v>
      </c>
      <c r="D224" s="96">
        <f>Активн!CE19</f>
        <v>0.74199999999999999</v>
      </c>
      <c r="E224" s="117" t="s">
        <v>50</v>
      </c>
      <c r="F224" s="17">
        <f>Реактивн!CE19</f>
        <v>0.20899999999999999</v>
      </c>
    </row>
    <row r="225" spans="1:7" ht="20.100000000000001" customHeight="1">
      <c r="B225" s="122" t="s">
        <v>51</v>
      </c>
      <c r="C225" s="117" t="s">
        <v>52</v>
      </c>
      <c r="D225" s="96">
        <f>Активн!CE20</f>
        <v>0.78500000000000003</v>
      </c>
      <c r="E225" s="117" t="s">
        <v>53</v>
      </c>
      <c r="F225" s="17">
        <f>Реактивн!CE20</f>
        <v>0.214</v>
      </c>
    </row>
    <row r="226" spans="1:7" ht="20.100000000000001" customHeight="1">
      <c r="B226" s="122" t="s">
        <v>54</v>
      </c>
      <c r="C226" s="117" t="s">
        <v>55</v>
      </c>
      <c r="D226" s="96">
        <f>Активн!CE21</f>
        <v>0.82699999999999996</v>
      </c>
      <c r="E226" s="117" t="s">
        <v>56</v>
      </c>
      <c r="F226" s="17">
        <f>Реактивн!CE21</f>
        <v>0.219</v>
      </c>
    </row>
    <row r="227" spans="1:7" ht="20.100000000000001" customHeight="1">
      <c r="B227" s="122" t="s">
        <v>57</v>
      </c>
      <c r="C227" s="117" t="s">
        <v>58</v>
      </c>
      <c r="D227" s="96">
        <f>Активн!CE22</f>
        <v>0.86</v>
      </c>
      <c r="E227" s="117" t="s">
        <v>59</v>
      </c>
      <c r="F227" s="17">
        <f>Реактивн!CE22</f>
        <v>0.223</v>
      </c>
    </row>
    <row r="228" spans="1:7" ht="20.100000000000001" customHeight="1">
      <c r="B228" s="122" t="s">
        <v>60</v>
      </c>
      <c r="C228" s="117" t="s">
        <v>61</v>
      </c>
      <c r="D228" s="96">
        <f>Активн!CE23</f>
        <v>0.84899999999999998</v>
      </c>
      <c r="E228" s="117" t="s">
        <v>62</v>
      </c>
      <c r="F228" s="17">
        <f>Реактивн!CE23</f>
        <v>0.22900000000000001</v>
      </c>
    </row>
    <row r="229" spans="1:7" ht="20.100000000000001" customHeight="1">
      <c r="B229" s="122" t="s">
        <v>63</v>
      </c>
      <c r="C229" s="117" t="s">
        <v>64</v>
      </c>
      <c r="D229" s="96">
        <f>Активн!CE24</f>
        <v>0.80900000000000005</v>
      </c>
      <c r="E229" s="117" t="s">
        <v>65</v>
      </c>
      <c r="F229" s="17">
        <f>Реактивн!CE24</f>
        <v>0.224</v>
      </c>
    </row>
    <row r="230" spans="1:7" ht="20.100000000000001" customHeight="1">
      <c r="B230" s="122" t="s">
        <v>66</v>
      </c>
      <c r="C230" s="117" t="s">
        <v>67</v>
      </c>
      <c r="D230" s="96">
        <f>Активн!CE25</f>
        <v>0.74399999999999999</v>
      </c>
      <c r="E230" s="117" t="s">
        <v>68</v>
      </c>
      <c r="F230" s="17">
        <f>Реактивн!CE25</f>
        <v>0.20799999999999999</v>
      </c>
    </row>
    <row r="231" spans="1:7" ht="20.100000000000001" customHeight="1">
      <c r="B231" s="122" t="s">
        <v>69</v>
      </c>
      <c r="C231" s="117" t="s">
        <v>70</v>
      </c>
      <c r="D231" s="96">
        <f>Активн!CE26</f>
        <v>0.65800000000000003</v>
      </c>
      <c r="E231" s="117" t="s">
        <v>71</v>
      </c>
      <c r="F231" s="17">
        <f>Реактивн!CE26</f>
        <v>0.2</v>
      </c>
    </row>
    <row r="232" spans="1:7" ht="20.100000000000001" customHeight="1" thickBot="1">
      <c r="B232" s="123" t="s">
        <v>72</v>
      </c>
      <c r="C232" s="118" t="s">
        <v>73</v>
      </c>
      <c r="D232" s="97">
        <f>Активн!CE27</f>
        <v>0.58499999999999996</v>
      </c>
      <c r="E232" s="118" t="s">
        <v>74</v>
      </c>
      <c r="F232" s="19">
        <f>Реактивн!CE27</f>
        <v>0.19600000000000001</v>
      </c>
    </row>
    <row r="233" spans="1:7" ht="39.950000000000003" customHeight="1" thickBot="1">
      <c r="B233" s="124" t="s">
        <v>75</v>
      </c>
      <c r="C233" s="1" t="s">
        <v>78</v>
      </c>
      <c r="D233" s="125">
        <f>SUM(D209:D232)</f>
        <v>15.995999999999999</v>
      </c>
      <c r="E233" s="15" t="s">
        <v>79</v>
      </c>
      <c r="F233" s="133">
        <f>SUM(F209:F232)</f>
        <v>4.8479999999999999</v>
      </c>
    </row>
    <row r="234" spans="1:7" ht="39.950000000000003" customHeight="1">
      <c r="B234" s="131"/>
      <c r="C234" s="2"/>
      <c r="D234" s="132"/>
      <c r="E234" s="2"/>
      <c r="F234" s="132"/>
    </row>
    <row r="235" spans="1:7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7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7" ht="15.75">
      <c r="B237" s="21"/>
      <c r="C237" s="21"/>
      <c r="D237" s="66"/>
      <c r="E237" s="67"/>
      <c r="F237" s="21"/>
    </row>
    <row r="238" spans="1:7" ht="15.75" customHeight="1">
      <c r="B238" s="21"/>
      <c r="C238" s="22" t="s">
        <v>1</v>
      </c>
      <c r="D238" s="180" t="s">
        <v>480</v>
      </c>
      <c r="E238" s="180"/>
      <c r="F238" s="180"/>
    </row>
    <row r="239" spans="1:7" ht="16.5" thickBot="1">
      <c r="B239" s="21"/>
      <c r="C239" s="129"/>
      <c r="D239" s="161"/>
      <c r="E239" s="161"/>
      <c r="F239" s="161"/>
    </row>
    <row r="240" spans="1:7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Активн!CM4</f>
        <v>0.76600000000000001</v>
      </c>
      <c r="E242" s="16" t="s">
        <v>5</v>
      </c>
      <c r="F242" s="28">
        <f>Реактивн!CM4</f>
        <v>0.311</v>
      </c>
    </row>
    <row r="243" spans="2:6" ht="20.100000000000001" customHeight="1">
      <c r="B243" s="122" t="s">
        <v>6</v>
      </c>
      <c r="C243" s="117" t="s">
        <v>7</v>
      </c>
      <c r="D243" s="17">
        <f>Активн!CM5</f>
        <v>0.71</v>
      </c>
      <c r="E243" s="18" t="s">
        <v>8</v>
      </c>
      <c r="F243" s="17">
        <f>Реактивн!CM5</f>
        <v>0.30099999999999999</v>
      </c>
    </row>
    <row r="244" spans="2:6" ht="20.100000000000001" customHeight="1">
      <c r="B244" s="122" t="s">
        <v>9</v>
      </c>
      <c r="C244" s="117" t="s">
        <v>10</v>
      </c>
      <c r="D244" s="17">
        <f>Активн!CM6</f>
        <v>0.70599999999999996</v>
      </c>
      <c r="E244" s="18" t="s">
        <v>11</v>
      </c>
      <c r="F244" s="17">
        <f>Реактивн!CM6</f>
        <v>0.307</v>
      </c>
    </row>
    <row r="245" spans="2:6" ht="20.100000000000001" customHeight="1">
      <c r="B245" s="122" t="s">
        <v>12</v>
      </c>
      <c r="C245" s="117" t="s">
        <v>13</v>
      </c>
      <c r="D245" s="17">
        <f>Активн!CM7</f>
        <v>0.68799999999999994</v>
      </c>
      <c r="E245" s="18" t="s">
        <v>14</v>
      </c>
      <c r="F245" s="17">
        <f>Реактивн!CM7</f>
        <v>0.309</v>
      </c>
    </row>
    <row r="246" spans="2:6" ht="20.100000000000001" customHeight="1">
      <c r="B246" s="122" t="s">
        <v>15</v>
      </c>
      <c r="C246" s="117" t="s">
        <v>16</v>
      </c>
      <c r="D246" s="17">
        <f>Активн!CM8</f>
        <v>0.68400000000000005</v>
      </c>
      <c r="E246" s="18" t="s">
        <v>17</v>
      </c>
      <c r="F246" s="17">
        <f>Реактивн!CM8</f>
        <v>0.30599999999999999</v>
      </c>
    </row>
    <row r="247" spans="2:6" ht="20.100000000000001" customHeight="1">
      <c r="B247" s="122" t="s">
        <v>18</v>
      </c>
      <c r="C247" s="117" t="s">
        <v>19</v>
      </c>
      <c r="D247" s="17">
        <f>Активн!CM9</f>
        <v>0.748</v>
      </c>
      <c r="E247" s="18" t="s">
        <v>20</v>
      </c>
      <c r="F247" s="17">
        <f>Реактивн!CM9</f>
        <v>0.309</v>
      </c>
    </row>
    <row r="248" spans="2:6" ht="20.100000000000001" customHeight="1">
      <c r="B248" s="122" t="s">
        <v>21</v>
      </c>
      <c r="C248" s="117" t="s">
        <v>22</v>
      </c>
      <c r="D248" s="17">
        <f>Активн!CM10</f>
        <v>0.82099999999999995</v>
      </c>
      <c r="E248" s="18" t="s">
        <v>23</v>
      </c>
      <c r="F248" s="17">
        <f>Реактивн!CM10</f>
        <v>0.307</v>
      </c>
    </row>
    <row r="249" spans="2:6" ht="20.100000000000001" customHeight="1">
      <c r="B249" s="122" t="s">
        <v>24</v>
      </c>
      <c r="C249" s="117" t="s">
        <v>25</v>
      </c>
      <c r="D249" s="17">
        <f>Активн!CM11</f>
        <v>0.96199999999999997</v>
      </c>
      <c r="E249" s="18" t="s">
        <v>26</v>
      </c>
      <c r="F249" s="17">
        <f>Реактивн!CM11</f>
        <v>0.314</v>
      </c>
    </row>
    <row r="250" spans="2:6" ht="20.100000000000001" customHeight="1">
      <c r="B250" s="122" t="s">
        <v>27</v>
      </c>
      <c r="C250" s="117" t="s">
        <v>28</v>
      </c>
      <c r="D250" s="17">
        <f>Активн!CM12</f>
        <v>1.0720000000000001</v>
      </c>
      <c r="E250" s="18" t="s">
        <v>29</v>
      </c>
      <c r="F250" s="17">
        <f>Реактивн!CM12</f>
        <v>0.29499999999999998</v>
      </c>
    </row>
    <row r="251" spans="2:6" ht="20.100000000000001" customHeight="1">
      <c r="B251" s="122" t="s">
        <v>30</v>
      </c>
      <c r="C251" s="117" t="s">
        <v>31</v>
      </c>
      <c r="D251" s="17">
        <f>Активн!CM13</f>
        <v>1.21</v>
      </c>
      <c r="E251" s="18" t="s">
        <v>32</v>
      </c>
      <c r="F251" s="17">
        <f>Реактивн!CM13</f>
        <v>0.29399999999999998</v>
      </c>
    </row>
    <row r="252" spans="2:6" ht="20.100000000000001" customHeight="1">
      <c r="B252" s="122" t="s">
        <v>33</v>
      </c>
      <c r="C252" s="117" t="s">
        <v>34</v>
      </c>
      <c r="D252" s="17">
        <f>Активн!CM14</f>
        <v>1.284</v>
      </c>
      <c r="E252" s="18" t="s">
        <v>35</v>
      </c>
      <c r="F252" s="17">
        <f>Реактивн!CM14</f>
        <v>0.29499999999999998</v>
      </c>
    </row>
    <row r="253" spans="2:6" ht="20.100000000000001" customHeight="1">
      <c r="B253" s="122" t="s">
        <v>36</v>
      </c>
      <c r="C253" s="117" t="s">
        <v>37</v>
      </c>
      <c r="D253" s="17">
        <f>Активн!CM15</f>
        <v>1.31</v>
      </c>
      <c r="E253" s="18" t="s">
        <v>38</v>
      </c>
      <c r="F253" s="17">
        <f>Реактивн!CM15</f>
        <v>0.309</v>
      </c>
    </row>
    <row r="254" spans="2:6" ht="20.100000000000001" customHeight="1">
      <c r="B254" s="122" t="s">
        <v>39</v>
      </c>
      <c r="C254" s="117" t="s">
        <v>40</v>
      </c>
      <c r="D254" s="17">
        <f>Активн!CM16</f>
        <v>1.2949999999999999</v>
      </c>
      <c r="E254" s="18" t="s">
        <v>41</v>
      </c>
      <c r="F254" s="17">
        <f>Реактивн!CM16</f>
        <v>0.32500000000000001</v>
      </c>
    </row>
    <row r="255" spans="2:6" ht="20.100000000000001" customHeight="1">
      <c r="B255" s="122" t="s">
        <v>42</v>
      </c>
      <c r="C255" s="117" t="s">
        <v>43</v>
      </c>
      <c r="D255" s="17">
        <f>Активн!CM17</f>
        <v>1.302</v>
      </c>
      <c r="E255" s="18" t="s">
        <v>44</v>
      </c>
      <c r="F255" s="17">
        <f>Реактивн!CM17</f>
        <v>0.312</v>
      </c>
    </row>
    <row r="256" spans="2:6" ht="20.100000000000001" customHeight="1">
      <c r="B256" s="122" t="s">
        <v>45</v>
      </c>
      <c r="C256" s="117" t="s">
        <v>46</v>
      </c>
      <c r="D256" s="17">
        <f>Активн!CM18</f>
        <v>1.296</v>
      </c>
      <c r="E256" s="18" t="s">
        <v>47</v>
      </c>
      <c r="F256" s="17">
        <f>Реактивн!CM18</f>
        <v>0.31900000000000001</v>
      </c>
    </row>
    <row r="257" spans="1:7" ht="20.100000000000001" customHeight="1">
      <c r="B257" s="122" t="s">
        <v>48</v>
      </c>
      <c r="C257" s="117" t="s">
        <v>49</v>
      </c>
      <c r="D257" s="17">
        <f>Активн!CM19</f>
        <v>1.286</v>
      </c>
      <c r="E257" s="18" t="s">
        <v>50</v>
      </c>
      <c r="F257" s="17">
        <f>Реактивн!CM19</f>
        <v>0.32500000000000001</v>
      </c>
    </row>
    <row r="258" spans="1:7" ht="20.100000000000001" customHeight="1">
      <c r="B258" s="122" t="s">
        <v>51</v>
      </c>
      <c r="C258" s="117" t="s">
        <v>52</v>
      </c>
      <c r="D258" s="17">
        <f>Активн!CM20</f>
        <v>1.333</v>
      </c>
      <c r="E258" s="18" t="s">
        <v>53</v>
      </c>
      <c r="F258" s="17">
        <f>Реактивн!CM20</f>
        <v>0.34</v>
      </c>
    </row>
    <row r="259" spans="1:7" ht="20.100000000000001" customHeight="1">
      <c r="B259" s="122" t="s">
        <v>54</v>
      </c>
      <c r="C259" s="117" t="s">
        <v>55</v>
      </c>
      <c r="D259" s="17">
        <f>Активн!CM21</f>
        <v>1.3180000000000001</v>
      </c>
      <c r="E259" s="18" t="s">
        <v>56</v>
      </c>
      <c r="F259" s="17">
        <f>Реактивн!CM21</f>
        <v>0.34599999999999997</v>
      </c>
    </row>
    <row r="260" spans="1:7" ht="20.100000000000001" customHeight="1">
      <c r="B260" s="122" t="s">
        <v>57</v>
      </c>
      <c r="C260" s="117" t="s">
        <v>58</v>
      </c>
      <c r="D260" s="17">
        <f>Активн!CM22</f>
        <v>1.2889999999999999</v>
      </c>
      <c r="E260" s="18" t="s">
        <v>59</v>
      </c>
      <c r="F260" s="17">
        <f>Реактивн!CM22</f>
        <v>0.34599999999999997</v>
      </c>
    </row>
    <row r="261" spans="1:7" ht="20.100000000000001" customHeight="1">
      <c r="B261" s="122" t="s">
        <v>60</v>
      </c>
      <c r="C261" s="117" t="s">
        <v>61</v>
      </c>
      <c r="D261" s="17">
        <f>Активн!CM23</f>
        <v>1.2</v>
      </c>
      <c r="E261" s="18" t="s">
        <v>62</v>
      </c>
      <c r="F261" s="17">
        <f>Реактивн!CM23</f>
        <v>0.35099999999999998</v>
      </c>
    </row>
    <row r="262" spans="1:7" ht="20.100000000000001" customHeight="1">
      <c r="B262" s="122" t="s">
        <v>63</v>
      </c>
      <c r="C262" s="117" t="s">
        <v>64</v>
      </c>
      <c r="D262" s="17">
        <f>Активн!CM24</f>
        <v>1.123</v>
      </c>
      <c r="E262" s="18" t="s">
        <v>65</v>
      </c>
      <c r="F262" s="17">
        <f>Реактивн!CM24</f>
        <v>0.35</v>
      </c>
    </row>
    <row r="263" spans="1:7" ht="20.100000000000001" customHeight="1">
      <c r="B263" s="122" t="s">
        <v>66</v>
      </c>
      <c r="C263" s="117" t="s">
        <v>67</v>
      </c>
      <c r="D263" s="17">
        <f>Активн!CM25</f>
        <v>1.0660000000000001</v>
      </c>
      <c r="E263" s="18" t="s">
        <v>68</v>
      </c>
      <c r="F263" s="17">
        <f>Реактивн!CM25</f>
        <v>0.34899999999999998</v>
      </c>
    </row>
    <row r="264" spans="1:7" ht="20.100000000000001" customHeight="1">
      <c r="B264" s="122" t="s">
        <v>69</v>
      </c>
      <c r="C264" s="117" t="s">
        <v>70</v>
      </c>
      <c r="D264" s="17">
        <f>Активн!CM26</f>
        <v>0.97399999999999998</v>
      </c>
      <c r="E264" s="18" t="s">
        <v>71</v>
      </c>
      <c r="F264" s="17">
        <f>Реактивн!CM26</f>
        <v>0.32100000000000001</v>
      </c>
    </row>
    <row r="265" spans="1:7" ht="20.100000000000001" customHeight="1" thickBot="1">
      <c r="B265" s="123" t="s">
        <v>72</v>
      </c>
      <c r="C265" s="118" t="s">
        <v>73</v>
      </c>
      <c r="D265" s="19">
        <f>Активн!CM27</f>
        <v>0.84099999999999997</v>
      </c>
      <c r="E265" s="20" t="s">
        <v>74</v>
      </c>
      <c r="F265" s="17">
        <f>Реактивн!CM27</f>
        <v>0.29299999999999998</v>
      </c>
    </row>
    <row r="266" spans="1:7" ht="39.950000000000003" customHeight="1" thickBot="1">
      <c r="B266" s="124" t="s">
        <v>75</v>
      </c>
      <c r="C266" s="1" t="s">
        <v>78</v>
      </c>
      <c r="D266" s="125">
        <f>SUM(D242:D265)</f>
        <v>25.284000000000002</v>
      </c>
      <c r="E266" s="1" t="s">
        <v>79</v>
      </c>
      <c r="F266" s="126">
        <f>SUM(F242:F265)</f>
        <v>7.6340000000000003</v>
      </c>
    </row>
    <row r="267" spans="1:7" ht="39.950000000000003" customHeight="1">
      <c r="B267" s="131"/>
      <c r="C267" s="2"/>
      <c r="D267" s="132"/>
      <c r="E267" s="2"/>
      <c r="F267" s="132"/>
    </row>
    <row r="268" spans="1:7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7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7" ht="15.75">
      <c r="B270" s="21"/>
      <c r="C270" s="21"/>
      <c r="D270" s="66"/>
      <c r="E270" s="67"/>
      <c r="F270" s="21"/>
    </row>
    <row r="271" spans="1:7" ht="15.75" customHeight="1">
      <c r="B271" s="21"/>
      <c r="C271" s="22" t="s">
        <v>1</v>
      </c>
      <c r="D271" s="180" t="s">
        <v>578</v>
      </c>
      <c r="E271" s="180"/>
      <c r="F271" s="180"/>
    </row>
    <row r="272" spans="1:7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Активн!CL4</f>
        <v>0.38</v>
      </c>
      <c r="E275" s="16" t="s">
        <v>5</v>
      </c>
      <c r="F275" s="28">
        <f>Реактивн!CL4</f>
        <v>0.151</v>
      </c>
    </row>
    <row r="276" spans="2:6" ht="20.100000000000001" customHeight="1">
      <c r="B276" s="122" t="s">
        <v>6</v>
      </c>
      <c r="C276" s="117" t="s">
        <v>7</v>
      </c>
      <c r="D276" s="17">
        <f>Активн!CL5</f>
        <v>0.35</v>
      </c>
      <c r="E276" s="18" t="s">
        <v>8</v>
      </c>
      <c r="F276" s="17">
        <f>Реактивн!CL5</f>
        <v>0.14399999999999999</v>
      </c>
    </row>
    <row r="277" spans="2:6" ht="20.100000000000001" customHeight="1">
      <c r="B277" s="122" t="s">
        <v>9</v>
      </c>
      <c r="C277" s="117" t="s">
        <v>10</v>
      </c>
      <c r="D277" s="17">
        <f>Активн!CL6</f>
        <v>0.34499999999999997</v>
      </c>
      <c r="E277" s="18" t="s">
        <v>11</v>
      </c>
      <c r="F277" s="17">
        <f>Реактивн!CL6</f>
        <v>0.14399999999999999</v>
      </c>
    </row>
    <row r="278" spans="2:6" ht="20.100000000000001" customHeight="1">
      <c r="B278" s="122" t="s">
        <v>12</v>
      </c>
      <c r="C278" s="117" t="s">
        <v>13</v>
      </c>
      <c r="D278" s="17">
        <f>Активн!CL7</f>
        <v>0.34100000000000003</v>
      </c>
      <c r="E278" s="18" t="s">
        <v>14</v>
      </c>
      <c r="F278" s="17">
        <f>Реактивн!CL7</f>
        <v>0.14299999999999999</v>
      </c>
    </row>
    <row r="279" spans="2:6" ht="20.100000000000001" customHeight="1">
      <c r="B279" s="122" t="s">
        <v>15</v>
      </c>
      <c r="C279" s="117" t="s">
        <v>16</v>
      </c>
      <c r="D279" s="17">
        <f>Активн!CL8</f>
        <v>0.34300000000000003</v>
      </c>
      <c r="E279" s="18" t="s">
        <v>17</v>
      </c>
      <c r="F279" s="17">
        <f>Реактивн!CL8</f>
        <v>0.14599999999999999</v>
      </c>
    </row>
    <row r="280" spans="2:6" ht="20.100000000000001" customHeight="1">
      <c r="B280" s="122" t="s">
        <v>18</v>
      </c>
      <c r="C280" s="117" t="s">
        <v>19</v>
      </c>
      <c r="D280" s="17">
        <f>Активн!CL9</f>
        <v>0.371</v>
      </c>
      <c r="E280" s="18" t="s">
        <v>20</v>
      </c>
      <c r="F280" s="17">
        <f>Реактивн!CL9</f>
        <v>0.14599999999999999</v>
      </c>
    </row>
    <row r="281" spans="2:6" ht="20.100000000000001" customHeight="1">
      <c r="B281" s="122" t="s">
        <v>21</v>
      </c>
      <c r="C281" s="117" t="s">
        <v>22</v>
      </c>
      <c r="D281" s="17">
        <f>Активн!CL10</f>
        <v>0.48</v>
      </c>
      <c r="E281" s="18" t="s">
        <v>23</v>
      </c>
      <c r="F281" s="17">
        <f>Реактивн!CL10</f>
        <v>0.16</v>
      </c>
    </row>
    <row r="282" spans="2:6" ht="20.100000000000001" customHeight="1">
      <c r="B282" s="122" t="s">
        <v>24</v>
      </c>
      <c r="C282" s="117" t="s">
        <v>25</v>
      </c>
      <c r="D282" s="17">
        <f>Активн!CL11</f>
        <v>0.57399999999999995</v>
      </c>
      <c r="E282" s="18" t="s">
        <v>26</v>
      </c>
      <c r="F282" s="17">
        <f>Реактивн!CL11</f>
        <v>0.184</v>
      </c>
    </row>
    <row r="283" spans="2:6" ht="20.100000000000001" customHeight="1">
      <c r="B283" s="122" t="s">
        <v>27</v>
      </c>
      <c r="C283" s="117" t="s">
        <v>28</v>
      </c>
      <c r="D283" s="17">
        <f>Активн!CL12</f>
        <v>0.65700000000000003</v>
      </c>
      <c r="E283" s="18" t="s">
        <v>29</v>
      </c>
      <c r="F283" s="17">
        <f>Реактивн!CL12</f>
        <v>0.216</v>
      </c>
    </row>
    <row r="284" spans="2:6" ht="20.100000000000001" customHeight="1">
      <c r="B284" s="122" t="s">
        <v>30</v>
      </c>
      <c r="C284" s="117" t="s">
        <v>31</v>
      </c>
      <c r="D284" s="17">
        <f>Активн!CL13</f>
        <v>0.753</v>
      </c>
      <c r="E284" s="18" t="s">
        <v>32</v>
      </c>
      <c r="F284" s="17">
        <f>Реактивн!CL13</f>
        <v>0.23200000000000001</v>
      </c>
    </row>
    <row r="285" spans="2:6" ht="20.100000000000001" customHeight="1">
      <c r="B285" s="122" t="s">
        <v>33</v>
      </c>
      <c r="C285" s="117" t="s">
        <v>34</v>
      </c>
      <c r="D285" s="17">
        <f>Активн!CL14</f>
        <v>0.78200000000000003</v>
      </c>
      <c r="E285" s="18" t="s">
        <v>35</v>
      </c>
      <c r="F285" s="17">
        <f>Реактивн!CL14</f>
        <v>0.23</v>
      </c>
    </row>
    <row r="286" spans="2:6" ht="20.100000000000001" customHeight="1">
      <c r="B286" s="122" t="s">
        <v>36</v>
      </c>
      <c r="C286" s="117" t="s">
        <v>37</v>
      </c>
      <c r="D286" s="17">
        <f>Активн!CL15</f>
        <v>0.75700000000000001</v>
      </c>
      <c r="E286" s="18" t="s">
        <v>38</v>
      </c>
      <c r="F286" s="17">
        <f>Реактивн!CL15</f>
        <v>0.223</v>
      </c>
    </row>
    <row r="287" spans="2:6" ht="20.100000000000001" customHeight="1">
      <c r="B287" s="122" t="s">
        <v>39</v>
      </c>
      <c r="C287" s="117" t="s">
        <v>40</v>
      </c>
      <c r="D287" s="17">
        <f>Активн!CL16</f>
        <v>0.76</v>
      </c>
      <c r="E287" s="18" t="s">
        <v>41</v>
      </c>
      <c r="F287" s="17">
        <f>Реактивн!CL16</f>
        <v>0.22700000000000001</v>
      </c>
    </row>
    <row r="288" spans="2:6" ht="20.100000000000001" customHeight="1">
      <c r="B288" s="122" t="s">
        <v>42</v>
      </c>
      <c r="C288" s="117" t="s">
        <v>43</v>
      </c>
      <c r="D288" s="17">
        <f>Активн!CL17</f>
        <v>0.76400000000000001</v>
      </c>
      <c r="E288" s="18" t="s">
        <v>44</v>
      </c>
      <c r="F288" s="17">
        <f>Реактивн!CL17</f>
        <v>0.22600000000000001</v>
      </c>
    </row>
    <row r="289" spans="1:7" ht="20.100000000000001" customHeight="1">
      <c r="B289" s="122" t="s">
        <v>45</v>
      </c>
      <c r="C289" s="117" t="s">
        <v>46</v>
      </c>
      <c r="D289" s="17">
        <f>Активн!CL18</f>
        <v>0.72899999999999998</v>
      </c>
      <c r="E289" s="18" t="s">
        <v>47</v>
      </c>
      <c r="F289" s="17">
        <f>Реактивн!CL18</f>
        <v>0.223</v>
      </c>
    </row>
    <row r="290" spans="1:7" ht="20.100000000000001" customHeight="1">
      <c r="B290" s="122" t="s">
        <v>48</v>
      </c>
      <c r="C290" s="117" t="s">
        <v>49</v>
      </c>
      <c r="D290" s="17">
        <f>Активн!CL19</f>
        <v>0.69799999999999995</v>
      </c>
      <c r="E290" s="18" t="s">
        <v>50</v>
      </c>
      <c r="F290" s="17">
        <f>Реактивн!CL19</f>
        <v>0.216</v>
      </c>
    </row>
    <row r="291" spans="1:7" ht="20.100000000000001" customHeight="1">
      <c r="B291" s="122" t="s">
        <v>51</v>
      </c>
      <c r="C291" s="117" t="s">
        <v>52</v>
      </c>
      <c r="D291" s="17">
        <f>Активн!CL20</f>
        <v>0.71299999999999997</v>
      </c>
      <c r="E291" s="18" t="s">
        <v>53</v>
      </c>
      <c r="F291" s="17">
        <f>Реактивн!CL20</f>
        <v>0.20200000000000001</v>
      </c>
    </row>
    <row r="292" spans="1:7" ht="20.100000000000001" customHeight="1">
      <c r="B292" s="122" t="s">
        <v>54</v>
      </c>
      <c r="C292" s="117" t="s">
        <v>55</v>
      </c>
      <c r="D292" s="17">
        <f>Активн!CL21</f>
        <v>0.71499999999999997</v>
      </c>
      <c r="E292" s="18" t="s">
        <v>56</v>
      </c>
      <c r="F292" s="17">
        <f>Реактивн!CL21</f>
        <v>0.19800000000000001</v>
      </c>
    </row>
    <row r="293" spans="1:7" ht="20.100000000000001" customHeight="1">
      <c r="B293" s="122" t="s">
        <v>57</v>
      </c>
      <c r="C293" s="117" t="s">
        <v>58</v>
      </c>
      <c r="D293" s="17">
        <f>Активн!CL22</f>
        <v>0.68400000000000005</v>
      </c>
      <c r="E293" s="18" t="s">
        <v>59</v>
      </c>
      <c r="F293" s="17">
        <f>Реактивн!CL22</f>
        <v>0.189</v>
      </c>
    </row>
    <row r="294" spans="1:7" ht="20.100000000000001" customHeight="1">
      <c r="B294" s="122" t="s">
        <v>60</v>
      </c>
      <c r="C294" s="117" t="s">
        <v>61</v>
      </c>
      <c r="D294" s="17">
        <f>Активн!CL23</f>
        <v>0.63400000000000001</v>
      </c>
      <c r="E294" s="18" t="s">
        <v>62</v>
      </c>
      <c r="F294" s="17">
        <f>Реактивн!CL23</f>
        <v>0.18099999999999999</v>
      </c>
    </row>
    <row r="295" spans="1:7" ht="20.100000000000001" customHeight="1">
      <c r="B295" s="122" t="s">
        <v>63</v>
      </c>
      <c r="C295" s="117" t="s">
        <v>64</v>
      </c>
      <c r="D295" s="17">
        <f>Активн!CL24</f>
        <v>0.58299999999999996</v>
      </c>
      <c r="E295" s="18" t="s">
        <v>65</v>
      </c>
      <c r="F295" s="17">
        <f>Реактивн!CL24</f>
        <v>0.17799999999999999</v>
      </c>
    </row>
    <row r="296" spans="1:7" ht="20.100000000000001" customHeight="1">
      <c r="B296" s="122" t="s">
        <v>66</v>
      </c>
      <c r="C296" s="117" t="s">
        <v>67</v>
      </c>
      <c r="D296" s="17">
        <f>Активн!CL25</f>
        <v>0.53500000000000003</v>
      </c>
      <c r="E296" s="18" t="s">
        <v>68</v>
      </c>
      <c r="F296" s="17">
        <f>Реактивн!CL25</f>
        <v>0.17200000000000001</v>
      </c>
    </row>
    <row r="297" spans="1:7" ht="20.100000000000001" customHeight="1">
      <c r="B297" s="122" t="s">
        <v>69</v>
      </c>
      <c r="C297" s="117" t="s">
        <v>70</v>
      </c>
      <c r="D297" s="17">
        <f>Активн!CL26</f>
        <v>0.48199999999999998</v>
      </c>
      <c r="E297" s="18" t="s">
        <v>71</v>
      </c>
      <c r="F297" s="17">
        <f>Реактивн!CL26</f>
        <v>0.16400000000000001</v>
      </c>
    </row>
    <row r="298" spans="1:7" ht="20.100000000000001" customHeight="1" thickBot="1">
      <c r="B298" s="123" t="s">
        <v>72</v>
      </c>
      <c r="C298" s="118" t="s">
        <v>73</v>
      </c>
      <c r="D298" s="19">
        <f>Активн!CL27</f>
        <v>0.42099999999999999</v>
      </c>
      <c r="E298" s="20" t="s">
        <v>74</v>
      </c>
      <c r="F298" s="19">
        <f>Реактивн!CL27</f>
        <v>0.14699999999999999</v>
      </c>
    </row>
    <row r="299" spans="1:7" ht="39.950000000000003" customHeight="1" thickBot="1">
      <c r="B299" s="124" t="s">
        <v>75</v>
      </c>
      <c r="C299" s="1" t="s">
        <v>78</v>
      </c>
      <c r="D299" s="125">
        <f>SUM(D275:D298)</f>
        <v>13.850999999999997</v>
      </c>
      <c r="E299" s="1" t="s">
        <v>79</v>
      </c>
      <c r="F299" s="126">
        <f>SUM(F275:F298)</f>
        <v>4.4419999999999993</v>
      </c>
    </row>
    <row r="300" spans="1:7" ht="39.950000000000003" customHeight="1">
      <c r="B300" s="131"/>
      <c r="C300" s="2"/>
      <c r="D300" s="132"/>
      <c r="E300" s="2"/>
      <c r="F300" s="132"/>
    </row>
    <row r="301" spans="1:7" ht="15.75">
      <c r="A301" s="178" t="s">
        <v>80</v>
      </c>
      <c r="B301" s="178"/>
      <c r="C301" s="178"/>
      <c r="D301" s="178"/>
      <c r="E301" s="178"/>
      <c r="F301" s="178"/>
      <c r="G301" s="178"/>
    </row>
    <row r="302" spans="1:7" ht="15.75">
      <c r="B302" s="21"/>
      <c r="C302" s="22" t="s">
        <v>81</v>
      </c>
      <c r="D302" s="24" t="str">
        <f>D2</f>
        <v>16.12.20.</v>
      </c>
      <c r="E302" s="119" t="s">
        <v>426</v>
      </c>
      <c r="F302" s="21"/>
    </row>
    <row r="303" spans="1:7" ht="15.75">
      <c r="B303" s="21"/>
      <c r="C303" s="21"/>
      <c r="D303" s="66"/>
      <c r="E303" s="67"/>
      <c r="F303" s="21"/>
    </row>
    <row r="304" spans="1:7" ht="15.75" customHeight="1">
      <c r="B304" s="21"/>
      <c r="C304" s="22" t="s">
        <v>1</v>
      </c>
      <c r="D304" s="180" t="s">
        <v>481</v>
      </c>
      <c r="E304" s="180"/>
      <c r="F304" s="180"/>
    </row>
    <row r="305" spans="2:6" ht="16.5" thickBot="1">
      <c r="B305" s="21"/>
      <c r="C305" s="129"/>
      <c r="D305" s="161"/>
      <c r="E305" s="161"/>
      <c r="F305" s="161"/>
    </row>
    <row r="306" spans="2:6" ht="20.100000000000001" customHeight="1">
      <c r="B306" s="170" t="s">
        <v>2</v>
      </c>
      <c r="C306" s="172" t="s">
        <v>87</v>
      </c>
      <c r="D306" s="173"/>
      <c r="E306" s="173"/>
      <c r="F306" s="174"/>
    </row>
    <row r="307" spans="2:6" ht="20.100000000000001" customHeight="1" thickBot="1">
      <c r="B307" s="171"/>
      <c r="C307" s="175" t="s">
        <v>88</v>
      </c>
      <c r="D307" s="176"/>
      <c r="E307" s="175" t="s">
        <v>89</v>
      </c>
      <c r="F307" s="176"/>
    </row>
    <row r="308" spans="2:6" ht="20.100000000000001" customHeight="1">
      <c r="B308" s="121" t="s">
        <v>3</v>
      </c>
      <c r="C308" s="116" t="s">
        <v>4</v>
      </c>
      <c r="D308" s="28">
        <f>Активн!CH4</f>
        <v>1.716</v>
      </c>
      <c r="E308" s="16" t="s">
        <v>5</v>
      </c>
      <c r="F308" s="28">
        <f>Реактивн!CH4</f>
        <v>0.57599999999999996</v>
      </c>
    </row>
    <row r="309" spans="2:6" ht="20.100000000000001" customHeight="1">
      <c r="B309" s="122" t="s">
        <v>6</v>
      </c>
      <c r="C309" s="117" t="s">
        <v>7</v>
      </c>
      <c r="D309" s="17">
        <f>Активн!CH5</f>
        <v>1.657</v>
      </c>
      <c r="E309" s="18" t="s">
        <v>8</v>
      </c>
      <c r="F309" s="17">
        <f>Реактивн!CH5</f>
        <v>0.55400000000000005</v>
      </c>
    </row>
    <row r="310" spans="2:6" ht="20.100000000000001" customHeight="1">
      <c r="B310" s="122" t="s">
        <v>9</v>
      </c>
      <c r="C310" s="117" t="s">
        <v>10</v>
      </c>
      <c r="D310" s="17">
        <f>Активн!CH6</f>
        <v>1.6180000000000001</v>
      </c>
      <c r="E310" s="18" t="s">
        <v>11</v>
      </c>
      <c r="F310" s="17">
        <f>Реактивн!CH6</f>
        <v>0.56699999999999995</v>
      </c>
    </row>
    <row r="311" spans="2:6" ht="20.100000000000001" customHeight="1">
      <c r="B311" s="122" t="s">
        <v>12</v>
      </c>
      <c r="C311" s="117" t="s">
        <v>13</v>
      </c>
      <c r="D311" s="17">
        <f>Активн!CH7</f>
        <v>1.595</v>
      </c>
      <c r="E311" s="18" t="s">
        <v>14</v>
      </c>
      <c r="F311" s="17">
        <f>Реактивн!CH7</f>
        <v>0.56599999999999995</v>
      </c>
    </row>
    <row r="312" spans="2:6" ht="20.100000000000001" customHeight="1">
      <c r="B312" s="122" t="s">
        <v>15</v>
      </c>
      <c r="C312" s="117" t="s">
        <v>16</v>
      </c>
      <c r="D312" s="17">
        <f>Активн!CH8</f>
        <v>1.5960000000000001</v>
      </c>
      <c r="E312" s="18" t="s">
        <v>17</v>
      </c>
      <c r="F312" s="17">
        <f>Реактивн!CH8</f>
        <v>0.56799999999999995</v>
      </c>
    </row>
    <row r="313" spans="2:6" ht="20.100000000000001" customHeight="1">
      <c r="B313" s="122" t="s">
        <v>18</v>
      </c>
      <c r="C313" s="117" t="s">
        <v>19</v>
      </c>
      <c r="D313" s="17">
        <f>Активн!CH9</f>
        <v>1.661</v>
      </c>
      <c r="E313" s="18" t="s">
        <v>20</v>
      </c>
      <c r="F313" s="17">
        <f>Реактивн!CH9</f>
        <v>0.57399999999999995</v>
      </c>
    </row>
    <row r="314" spans="2:6" ht="20.100000000000001" customHeight="1">
      <c r="B314" s="122" t="s">
        <v>21</v>
      </c>
      <c r="C314" s="117" t="s">
        <v>22</v>
      </c>
      <c r="D314" s="17">
        <f>Активн!CH10</f>
        <v>1.9359999999999999</v>
      </c>
      <c r="E314" s="18" t="s">
        <v>23</v>
      </c>
      <c r="F314" s="17">
        <f>Реактивн!CH10</f>
        <v>0.57699999999999996</v>
      </c>
    </row>
    <row r="315" spans="2:6" ht="20.100000000000001" customHeight="1">
      <c r="B315" s="122" t="s">
        <v>24</v>
      </c>
      <c r="C315" s="117" t="s">
        <v>25</v>
      </c>
      <c r="D315" s="17">
        <f>Активн!CH11</f>
        <v>2.2599999999999998</v>
      </c>
      <c r="E315" s="18" t="s">
        <v>26</v>
      </c>
      <c r="F315" s="17">
        <f>Реактивн!CH11</f>
        <v>0.61799999999999999</v>
      </c>
    </row>
    <row r="316" spans="2:6" ht="20.100000000000001" customHeight="1">
      <c r="B316" s="122" t="s">
        <v>27</v>
      </c>
      <c r="C316" s="117" t="s">
        <v>28</v>
      </c>
      <c r="D316" s="17">
        <f>Активн!CH12</f>
        <v>2.4289999999999998</v>
      </c>
      <c r="E316" s="18" t="s">
        <v>29</v>
      </c>
      <c r="F316" s="17">
        <f>Реактивн!CH12</f>
        <v>0.61399999999999999</v>
      </c>
    </row>
    <row r="317" spans="2:6" ht="20.100000000000001" customHeight="1">
      <c r="B317" s="122" t="s">
        <v>30</v>
      </c>
      <c r="C317" s="117" t="s">
        <v>31</v>
      </c>
      <c r="D317" s="17">
        <f>Активн!CH13</f>
        <v>2.57</v>
      </c>
      <c r="E317" s="18" t="s">
        <v>32</v>
      </c>
      <c r="F317" s="17">
        <f>Реактивн!CH13</f>
        <v>0.58699999999999997</v>
      </c>
    </row>
    <row r="318" spans="2:6" ht="20.100000000000001" customHeight="1">
      <c r="B318" s="122" t="s">
        <v>33</v>
      </c>
      <c r="C318" s="117" t="s">
        <v>34</v>
      </c>
      <c r="D318" s="17">
        <f>Активн!CH14</f>
        <v>2.68</v>
      </c>
      <c r="E318" s="18" t="s">
        <v>35</v>
      </c>
      <c r="F318" s="17">
        <f>Реактивн!CH14</f>
        <v>0.59399999999999997</v>
      </c>
    </row>
    <row r="319" spans="2:6" ht="20.100000000000001" customHeight="1">
      <c r="B319" s="122" t="s">
        <v>36</v>
      </c>
      <c r="C319" s="117" t="s">
        <v>37</v>
      </c>
      <c r="D319" s="17">
        <f>Активн!CH15</f>
        <v>2.6760000000000002</v>
      </c>
      <c r="E319" s="18" t="s">
        <v>38</v>
      </c>
      <c r="F319" s="17">
        <f>Реактивн!CH15</f>
        <v>0.60499999999999998</v>
      </c>
    </row>
    <row r="320" spans="2:6" ht="20.100000000000001" customHeight="1">
      <c r="B320" s="122" t="s">
        <v>39</v>
      </c>
      <c r="C320" s="117" t="s">
        <v>40</v>
      </c>
      <c r="D320" s="17">
        <f>Активн!CH16</f>
        <v>2.649</v>
      </c>
      <c r="E320" s="18" t="s">
        <v>41</v>
      </c>
      <c r="F320" s="17">
        <f>Реактивн!CH16</f>
        <v>0.625</v>
      </c>
    </row>
    <row r="321" spans="1:7" ht="20.100000000000001" customHeight="1">
      <c r="B321" s="122" t="s">
        <v>42</v>
      </c>
      <c r="C321" s="117" t="s">
        <v>43</v>
      </c>
      <c r="D321" s="17">
        <f>Активн!CH17</f>
        <v>2.5920000000000001</v>
      </c>
      <c r="E321" s="18" t="s">
        <v>44</v>
      </c>
      <c r="F321" s="17">
        <f>Реактивн!CH17</f>
        <v>0.61499999999999999</v>
      </c>
    </row>
    <row r="322" spans="1:7" ht="20.100000000000001" customHeight="1">
      <c r="B322" s="122" t="s">
        <v>45</v>
      </c>
      <c r="C322" s="117" t="s">
        <v>46</v>
      </c>
      <c r="D322" s="17">
        <f>Активн!CH18</f>
        <v>2.577</v>
      </c>
      <c r="E322" s="18" t="s">
        <v>47</v>
      </c>
      <c r="F322" s="17">
        <f>Реактивн!CH18</f>
        <v>0.61699999999999999</v>
      </c>
    </row>
    <row r="323" spans="1:7" ht="20.100000000000001" customHeight="1">
      <c r="B323" s="122" t="s">
        <v>48</v>
      </c>
      <c r="C323" s="117" t="s">
        <v>49</v>
      </c>
      <c r="D323" s="17">
        <f>Активн!CH19</f>
        <v>2.5510000000000002</v>
      </c>
      <c r="E323" s="18" t="s">
        <v>50</v>
      </c>
      <c r="F323" s="17">
        <f>Реактивн!CH19</f>
        <v>0.61399999999999999</v>
      </c>
    </row>
    <row r="324" spans="1:7" ht="20.100000000000001" customHeight="1">
      <c r="B324" s="122" t="s">
        <v>51</v>
      </c>
      <c r="C324" s="117" t="s">
        <v>52</v>
      </c>
      <c r="D324" s="17">
        <f>Активн!CH20</f>
        <v>2.6749999999999998</v>
      </c>
      <c r="E324" s="18" t="s">
        <v>53</v>
      </c>
      <c r="F324" s="17">
        <f>Реактивн!CH20</f>
        <v>0.65300000000000002</v>
      </c>
    </row>
    <row r="325" spans="1:7" ht="20.100000000000001" customHeight="1">
      <c r="B325" s="122" t="s">
        <v>54</v>
      </c>
      <c r="C325" s="117" t="s">
        <v>55</v>
      </c>
      <c r="D325" s="17">
        <f>Активн!CH21</f>
        <v>2.61</v>
      </c>
      <c r="E325" s="18" t="s">
        <v>56</v>
      </c>
      <c r="F325" s="17">
        <f>Реактивн!CH21</f>
        <v>0.65800000000000003</v>
      </c>
    </row>
    <row r="326" spans="1:7" ht="20.100000000000001" customHeight="1">
      <c r="B326" s="122" t="s">
        <v>57</v>
      </c>
      <c r="C326" s="117" t="s">
        <v>58</v>
      </c>
      <c r="D326" s="17">
        <f>Активн!CH22</f>
        <v>2.5459999999999998</v>
      </c>
      <c r="E326" s="18" t="s">
        <v>59</v>
      </c>
      <c r="F326" s="17">
        <f>Реактивн!CH22</f>
        <v>0.65500000000000003</v>
      </c>
    </row>
    <row r="327" spans="1:7" ht="20.100000000000001" customHeight="1">
      <c r="B327" s="122" t="s">
        <v>60</v>
      </c>
      <c r="C327" s="117" t="s">
        <v>61</v>
      </c>
      <c r="D327" s="17">
        <f>Активн!CH23</f>
        <v>2.4390000000000001</v>
      </c>
      <c r="E327" s="18" t="s">
        <v>62</v>
      </c>
      <c r="F327" s="17">
        <f>Реактивн!CH23</f>
        <v>0.63900000000000001</v>
      </c>
    </row>
    <row r="328" spans="1:7" ht="20.100000000000001" customHeight="1">
      <c r="B328" s="122" t="s">
        <v>63</v>
      </c>
      <c r="C328" s="117" t="s">
        <v>64</v>
      </c>
      <c r="D328" s="17">
        <f>Активн!CH24</f>
        <v>2.379</v>
      </c>
      <c r="E328" s="18" t="s">
        <v>65</v>
      </c>
      <c r="F328" s="17">
        <f>Реактивн!CH24</f>
        <v>0.63100000000000001</v>
      </c>
    </row>
    <row r="329" spans="1:7" ht="20.100000000000001" customHeight="1">
      <c r="B329" s="122" t="s">
        <v>66</v>
      </c>
      <c r="C329" s="117" t="s">
        <v>67</v>
      </c>
      <c r="D329" s="17">
        <f>Активн!CH25</f>
        <v>2.2690000000000001</v>
      </c>
      <c r="E329" s="18" t="s">
        <v>68</v>
      </c>
      <c r="F329" s="17">
        <f>Реактивн!CH25</f>
        <v>0.63</v>
      </c>
    </row>
    <row r="330" spans="1:7" ht="20.100000000000001" customHeight="1">
      <c r="B330" s="122" t="s">
        <v>69</v>
      </c>
      <c r="C330" s="117" t="s">
        <v>70</v>
      </c>
      <c r="D330" s="17">
        <f>Активн!CH26</f>
        <v>2.085</v>
      </c>
      <c r="E330" s="18" t="s">
        <v>71</v>
      </c>
      <c r="F330" s="17">
        <f>Реактивн!CH26</f>
        <v>0.57999999999999996</v>
      </c>
    </row>
    <row r="331" spans="1:7" ht="20.100000000000001" customHeight="1" thickBot="1">
      <c r="B331" s="123" t="s">
        <v>72</v>
      </c>
      <c r="C331" s="118" t="s">
        <v>73</v>
      </c>
      <c r="D331" s="19">
        <f>Активн!CH27</f>
        <v>1.879</v>
      </c>
      <c r="E331" s="20" t="s">
        <v>74</v>
      </c>
      <c r="F331" s="19">
        <f>Реактивн!CH27</f>
        <v>0.53300000000000003</v>
      </c>
    </row>
    <row r="332" spans="1:7" ht="39.950000000000003" customHeight="1" thickBot="1">
      <c r="B332" s="124" t="s">
        <v>75</v>
      </c>
      <c r="C332" s="1" t="s">
        <v>78</v>
      </c>
      <c r="D332" s="125">
        <f>SUM(D308:D331)</f>
        <v>53.644999999999989</v>
      </c>
      <c r="E332" s="1" t="s">
        <v>79</v>
      </c>
      <c r="F332" s="126">
        <f>SUM(F308:F331)</f>
        <v>14.45</v>
      </c>
    </row>
    <row r="333" spans="1:7" ht="39.950000000000003" customHeight="1">
      <c r="B333" s="131"/>
      <c r="C333" s="2"/>
      <c r="D333" s="132"/>
      <c r="E333" s="2"/>
      <c r="F333" s="132"/>
    </row>
    <row r="334" spans="1:7" ht="15.75">
      <c r="A334" s="178" t="s">
        <v>80</v>
      </c>
      <c r="B334" s="178"/>
      <c r="C334" s="178"/>
      <c r="D334" s="178"/>
      <c r="E334" s="178"/>
      <c r="F334" s="178"/>
      <c r="G334" s="178"/>
    </row>
    <row r="335" spans="1:7" ht="15.75">
      <c r="B335" s="21"/>
      <c r="C335" s="22" t="s">
        <v>81</v>
      </c>
      <c r="D335" s="24" t="str">
        <f>D2</f>
        <v>16.12.20.</v>
      </c>
      <c r="E335" s="119" t="s">
        <v>426</v>
      </c>
      <c r="F335" s="21"/>
    </row>
    <row r="336" spans="1:7" ht="15.75">
      <c r="B336" s="21"/>
      <c r="C336" s="21"/>
      <c r="D336" s="66"/>
      <c r="E336" s="67"/>
      <c r="F336" s="21"/>
    </row>
    <row r="337" spans="2:6" ht="15.75" customHeight="1">
      <c r="B337" s="21"/>
      <c r="C337" s="22" t="s">
        <v>1</v>
      </c>
      <c r="D337" s="180" t="s">
        <v>482</v>
      </c>
      <c r="E337" s="180"/>
      <c r="F337" s="180"/>
    </row>
    <row r="338" spans="2:6" ht="16.5" thickBot="1">
      <c r="B338" s="21"/>
      <c r="C338" s="129"/>
      <c r="D338" s="161"/>
      <c r="E338" s="161"/>
      <c r="F338" s="161"/>
    </row>
    <row r="339" spans="2:6" ht="20.100000000000001" customHeight="1">
      <c r="B339" s="170" t="s">
        <v>2</v>
      </c>
      <c r="C339" s="172" t="s">
        <v>87</v>
      </c>
      <c r="D339" s="173"/>
      <c r="E339" s="173"/>
      <c r="F339" s="174"/>
    </row>
    <row r="340" spans="2:6" ht="20.100000000000001" customHeight="1" thickBot="1">
      <c r="B340" s="171"/>
      <c r="C340" s="175" t="s">
        <v>88</v>
      </c>
      <c r="D340" s="176"/>
      <c r="E340" s="175" t="s">
        <v>89</v>
      </c>
      <c r="F340" s="176"/>
    </row>
    <row r="341" spans="2:6" ht="20.100000000000001" customHeight="1">
      <c r="B341" s="121" t="s">
        <v>3</v>
      </c>
      <c r="C341" s="116" t="s">
        <v>4</v>
      </c>
      <c r="D341" s="28">
        <f>Активн!CO4</f>
        <v>0.98299999999999998</v>
      </c>
      <c r="E341" s="16" t="s">
        <v>5</v>
      </c>
      <c r="F341" s="28">
        <f>Реактивн!CO4</f>
        <v>0.14400000000000002</v>
      </c>
    </row>
    <row r="342" spans="2:6" ht="20.100000000000001" customHeight="1">
      <c r="B342" s="122" t="s">
        <v>6</v>
      </c>
      <c r="C342" s="117" t="s">
        <v>7</v>
      </c>
      <c r="D342" s="17">
        <f>Активн!CO5</f>
        <v>0.93799999999999994</v>
      </c>
      <c r="E342" s="18" t="s">
        <v>8</v>
      </c>
      <c r="F342" s="17">
        <f>Реактивн!CO5</f>
        <v>0.123</v>
      </c>
    </row>
    <row r="343" spans="2:6" ht="20.100000000000001" customHeight="1">
      <c r="B343" s="122" t="s">
        <v>9</v>
      </c>
      <c r="C343" s="117" t="s">
        <v>10</v>
      </c>
      <c r="D343" s="17">
        <f>Активн!CO6</f>
        <v>0.92300000000000004</v>
      </c>
      <c r="E343" s="18" t="s">
        <v>11</v>
      </c>
      <c r="F343" s="17">
        <f>Реактивн!CO6</f>
        <v>0.124</v>
      </c>
    </row>
    <row r="344" spans="2:6" ht="20.100000000000001" customHeight="1">
      <c r="B344" s="122" t="s">
        <v>12</v>
      </c>
      <c r="C344" s="117" t="s">
        <v>13</v>
      </c>
      <c r="D344" s="17">
        <f>Активн!CO7</f>
        <v>0.92100000000000004</v>
      </c>
      <c r="E344" s="18" t="s">
        <v>14</v>
      </c>
      <c r="F344" s="17">
        <f>Реактивн!CO7</f>
        <v>0.127</v>
      </c>
    </row>
    <row r="345" spans="2:6" ht="20.100000000000001" customHeight="1">
      <c r="B345" s="122" t="s">
        <v>15</v>
      </c>
      <c r="C345" s="117" t="s">
        <v>16</v>
      </c>
      <c r="D345" s="17">
        <f>Активн!CO8</f>
        <v>0.91400000000000003</v>
      </c>
      <c r="E345" s="18" t="s">
        <v>17</v>
      </c>
      <c r="F345" s="17">
        <f>Реактивн!CO8</f>
        <v>0.127</v>
      </c>
    </row>
    <row r="346" spans="2:6" ht="20.100000000000001" customHeight="1">
      <c r="B346" s="122" t="s">
        <v>18</v>
      </c>
      <c r="C346" s="117" t="s">
        <v>19</v>
      </c>
      <c r="D346" s="17">
        <f>Активн!CO9</f>
        <v>0.94399999999999995</v>
      </c>
      <c r="E346" s="18" t="s">
        <v>20</v>
      </c>
      <c r="F346" s="17">
        <f>Реактивн!CO9</f>
        <v>0.127</v>
      </c>
    </row>
    <row r="347" spans="2:6" ht="20.100000000000001" customHeight="1">
      <c r="B347" s="122" t="s">
        <v>21</v>
      </c>
      <c r="C347" s="117" t="s">
        <v>22</v>
      </c>
      <c r="D347" s="17">
        <f>Активн!CO10</f>
        <v>1.046</v>
      </c>
      <c r="E347" s="18" t="s">
        <v>23</v>
      </c>
      <c r="F347" s="17">
        <f>Реактивн!CO10</f>
        <v>0.126</v>
      </c>
    </row>
    <row r="348" spans="2:6" ht="20.100000000000001" customHeight="1">
      <c r="B348" s="122" t="s">
        <v>24</v>
      </c>
      <c r="C348" s="117" t="s">
        <v>25</v>
      </c>
      <c r="D348" s="17">
        <f>Активн!CO11</f>
        <v>1.216</v>
      </c>
      <c r="E348" s="18" t="s">
        <v>26</v>
      </c>
      <c r="F348" s="17">
        <f>Реактивн!CO11</f>
        <v>0.13</v>
      </c>
    </row>
    <row r="349" spans="2:6" ht="20.100000000000001" customHeight="1">
      <c r="B349" s="122" t="s">
        <v>27</v>
      </c>
      <c r="C349" s="117" t="s">
        <v>28</v>
      </c>
      <c r="D349" s="17">
        <f>Активн!CO12</f>
        <v>1.5289999999999999</v>
      </c>
      <c r="E349" s="18" t="s">
        <v>29</v>
      </c>
      <c r="F349" s="17">
        <f>Реактивн!CO12</f>
        <v>0.17700000000000002</v>
      </c>
    </row>
    <row r="350" spans="2:6" ht="20.100000000000001" customHeight="1">
      <c r="B350" s="122" t="s">
        <v>30</v>
      </c>
      <c r="C350" s="117" t="s">
        <v>31</v>
      </c>
      <c r="D350" s="17">
        <f>Активн!CO13</f>
        <v>1.859</v>
      </c>
      <c r="E350" s="18" t="s">
        <v>32</v>
      </c>
      <c r="F350" s="17">
        <f>Реактивн!CO13</f>
        <v>0.222</v>
      </c>
    </row>
    <row r="351" spans="2:6" ht="20.100000000000001" customHeight="1">
      <c r="B351" s="122" t="s">
        <v>33</v>
      </c>
      <c r="C351" s="117" t="s">
        <v>34</v>
      </c>
      <c r="D351" s="17">
        <f>Активн!CO14</f>
        <v>1.923</v>
      </c>
      <c r="E351" s="18" t="s">
        <v>35</v>
      </c>
      <c r="F351" s="17">
        <f>Реактивн!CO14</f>
        <v>0.21600000000000003</v>
      </c>
    </row>
    <row r="352" spans="2:6" ht="20.100000000000001" customHeight="1">
      <c r="B352" s="122" t="s">
        <v>36</v>
      </c>
      <c r="C352" s="117" t="s">
        <v>37</v>
      </c>
      <c r="D352" s="17">
        <f>Активн!CO15</f>
        <v>1.95</v>
      </c>
      <c r="E352" s="18" t="s">
        <v>38</v>
      </c>
      <c r="F352" s="17">
        <f>Реактивн!CO15</f>
        <v>0.22999999999999998</v>
      </c>
    </row>
    <row r="353" spans="1:7" ht="20.100000000000001" customHeight="1">
      <c r="B353" s="122" t="s">
        <v>39</v>
      </c>
      <c r="C353" s="117" t="s">
        <v>40</v>
      </c>
      <c r="D353" s="17">
        <f>Активн!CO16</f>
        <v>1.9890000000000001</v>
      </c>
      <c r="E353" s="18" t="s">
        <v>41</v>
      </c>
      <c r="F353" s="17">
        <f>Реактивн!CO16</f>
        <v>0.22399999999999998</v>
      </c>
    </row>
    <row r="354" spans="1:7" ht="20.100000000000001" customHeight="1">
      <c r="B354" s="122" t="s">
        <v>42</v>
      </c>
      <c r="C354" s="117" t="s">
        <v>43</v>
      </c>
      <c r="D354" s="17">
        <f>Активн!CO17</f>
        <v>1.96</v>
      </c>
      <c r="E354" s="18" t="s">
        <v>44</v>
      </c>
      <c r="F354" s="17">
        <f>Реактивн!CO17</f>
        <v>0.22999999999999998</v>
      </c>
    </row>
    <row r="355" spans="1:7" ht="20.100000000000001" customHeight="1">
      <c r="B355" s="122" t="s">
        <v>45</v>
      </c>
      <c r="C355" s="117" t="s">
        <v>46</v>
      </c>
      <c r="D355" s="17">
        <f>Активн!CO18</f>
        <v>1.9730000000000001</v>
      </c>
      <c r="E355" s="18" t="s">
        <v>47</v>
      </c>
      <c r="F355" s="17">
        <f>Реактивн!CO18</f>
        <v>0.22899999999999998</v>
      </c>
    </row>
    <row r="356" spans="1:7" ht="20.100000000000001" customHeight="1">
      <c r="B356" s="122" t="s">
        <v>48</v>
      </c>
      <c r="C356" s="117" t="s">
        <v>49</v>
      </c>
      <c r="D356" s="17">
        <f>Активн!CO19</f>
        <v>2</v>
      </c>
      <c r="E356" s="18" t="s">
        <v>50</v>
      </c>
      <c r="F356" s="17">
        <f>Реактивн!CO19</f>
        <v>0.23899999999999999</v>
      </c>
    </row>
    <row r="357" spans="1:7" ht="20.100000000000001" customHeight="1">
      <c r="B357" s="122" t="s">
        <v>51</v>
      </c>
      <c r="C357" s="117" t="s">
        <v>52</v>
      </c>
      <c r="D357" s="17">
        <f>Активн!CO20</f>
        <v>2.04</v>
      </c>
      <c r="E357" s="18" t="s">
        <v>53</v>
      </c>
      <c r="F357" s="17">
        <f>Реактивн!CO20</f>
        <v>0.26500000000000001</v>
      </c>
    </row>
    <row r="358" spans="1:7" ht="20.100000000000001" customHeight="1">
      <c r="B358" s="122" t="s">
        <v>54</v>
      </c>
      <c r="C358" s="117" t="s">
        <v>55</v>
      </c>
      <c r="D358" s="17">
        <f>Активн!CO21</f>
        <v>1.9379999999999999</v>
      </c>
      <c r="E358" s="18" t="s">
        <v>56</v>
      </c>
      <c r="F358" s="17">
        <f>Реактивн!CO21</f>
        <v>0.247</v>
      </c>
    </row>
    <row r="359" spans="1:7" ht="20.100000000000001" customHeight="1">
      <c r="B359" s="122" t="s">
        <v>57</v>
      </c>
      <c r="C359" s="117" t="s">
        <v>58</v>
      </c>
      <c r="D359" s="17">
        <f>Активн!CO22</f>
        <v>1.665</v>
      </c>
      <c r="E359" s="18" t="s">
        <v>59</v>
      </c>
      <c r="F359" s="17">
        <f>Реактивн!CO22</f>
        <v>0.187</v>
      </c>
    </row>
    <row r="360" spans="1:7" ht="20.100000000000001" customHeight="1">
      <c r="B360" s="122" t="s">
        <v>60</v>
      </c>
      <c r="C360" s="117" t="s">
        <v>61</v>
      </c>
      <c r="D360" s="17">
        <f>Активн!CO23</f>
        <v>1.4830000000000001</v>
      </c>
      <c r="E360" s="18" t="s">
        <v>62</v>
      </c>
      <c r="F360" s="17">
        <f>Реактивн!CO23</f>
        <v>0.18000000000000002</v>
      </c>
    </row>
    <row r="361" spans="1:7" ht="20.100000000000001" customHeight="1">
      <c r="B361" s="122" t="s">
        <v>63</v>
      </c>
      <c r="C361" s="117" t="s">
        <v>64</v>
      </c>
      <c r="D361" s="17">
        <f>Активн!CO24</f>
        <v>1.3879999999999999</v>
      </c>
      <c r="E361" s="18" t="s">
        <v>65</v>
      </c>
      <c r="F361" s="17">
        <f>Реактивн!CO24</f>
        <v>0.17800000000000002</v>
      </c>
    </row>
    <row r="362" spans="1:7" ht="20.100000000000001" customHeight="1">
      <c r="B362" s="122" t="s">
        <v>66</v>
      </c>
      <c r="C362" s="117" t="s">
        <v>67</v>
      </c>
      <c r="D362" s="17">
        <f>Активн!CO25</f>
        <v>1.266</v>
      </c>
      <c r="E362" s="18" t="s">
        <v>68</v>
      </c>
      <c r="F362" s="17">
        <f>Реактивн!CO25</f>
        <v>0.161</v>
      </c>
    </row>
    <row r="363" spans="1:7" ht="20.100000000000001" customHeight="1">
      <c r="B363" s="122" t="s">
        <v>69</v>
      </c>
      <c r="C363" s="117" t="s">
        <v>70</v>
      </c>
      <c r="D363" s="17">
        <f>Активн!CO26</f>
        <v>1.1859999999999999</v>
      </c>
      <c r="E363" s="18" t="s">
        <v>71</v>
      </c>
      <c r="F363" s="17">
        <f>Реактивн!CO26</f>
        <v>0.16</v>
      </c>
    </row>
    <row r="364" spans="1:7" ht="20.100000000000001" customHeight="1" thickBot="1">
      <c r="B364" s="123" t="s">
        <v>72</v>
      </c>
      <c r="C364" s="118" t="s">
        <v>73</v>
      </c>
      <c r="D364" s="19">
        <f>Активн!CO27</f>
        <v>1.0669999999999999</v>
      </c>
      <c r="E364" s="20" t="s">
        <v>74</v>
      </c>
      <c r="F364" s="19">
        <f>Реактивн!CO27</f>
        <v>0.13800000000000001</v>
      </c>
    </row>
    <row r="365" spans="1:7" ht="39.950000000000003" customHeight="1" thickBot="1">
      <c r="B365" s="124" t="s">
        <v>75</v>
      </c>
      <c r="C365" s="1" t="s">
        <v>78</v>
      </c>
      <c r="D365" s="125">
        <f>SUM(D341:D364)</f>
        <v>35.100999999999992</v>
      </c>
      <c r="E365" s="1" t="s">
        <v>79</v>
      </c>
      <c r="F365" s="126">
        <f>SUM(F341:F364)</f>
        <v>4.3109999999999999</v>
      </c>
    </row>
    <row r="366" spans="1:7" ht="39.950000000000003" customHeight="1">
      <c r="B366" s="131"/>
      <c r="C366" s="2"/>
      <c r="D366" s="132"/>
      <c r="E366" s="2"/>
      <c r="F366" s="132"/>
    </row>
    <row r="367" spans="1:7" ht="15.75">
      <c r="A367" s="178" t="s">
        <v>80</v>
      </c>
      <c r="B367" s="178"/>
      <c r="C367" s="178"/>
      <c r="D367" s="178"/>
      <c r="E367" s="178"/>
      <c r="F367" s="178"/>
      <c r="G367" s="178"/>
    </row>
    <row r="368" spans="1:7" ht="15.75">
      <c r="B368" s="21"/>
      <c r="C368" s="22" t="s">
        <v>81</v>
      </c>
      <c r="D368" s="24" t="str">
        <f>D2</f>
        <v>16.12.20.</v>
      </c>
      <c r="E368" s="119" t="s">
        <v>426</v>
      </c>
      <c r="F368" s="21"/>
    </row>
    <row r="369" spans="2:6" ht="15.75">
      <c r="B369" s="21"/>
      <c r="C369" s="21"/>
      <c r="D369" s="66"/>
      <c r="E369" s="67"/>
      <c r="F369" s="21"/>
    </row>
    <row r="370" spans="2:6" ht="15.75" customHeight="1">
      <c r="B370" s="21"/>
      <c r="C370" s="22" t="s">
        <v>1</v>
      </c>
      <c r="D370" s="180" t="s">
        <v>483</v>
      </c>
      <c r="E370" s="180"/>
      <c r="F370" s="180"/>
    </row>
    <row r="371" spans="2:6" ht="16.5" thickBot="1">
      <c r="B371" s="21"/>
      <c r="C371" s="129"/>
      <c r="D371" s="161"/>
      <c r="E371" s="161"/>
      <c r="F371" s="161"/>
    </row>
    <row r="372" spans="2:6" ht="20.100000000000001" customHeight="1">
      <c r="B372" s="170" t="s">
        <v>2</v>
      </c>
      <c r="C372" s="172" t="s">
        <v>87</v>
      </c>
      <c r="D372" s="173"/>
      <c r="E372" s="173"/>
      <c r="F372" s="174"/>
    </row>
    <row r="373" spans="2:6" ht="20.100000000000001" customHeight="1" thickBot="1">
      <c r="B373" s="171"/>
      <c r="C373" s="175" t="s">
        <v>88</v>
      </c>
      <c r="D373" s="176"/>
      <c r="E373" s="175" t="s">
        <v>89</v>
      </c>
      <c r="F373" s="176"/>
    </row>
    <row r="374" spans="2:6" ht="20.100000000000001" customHeight="1">
      <c r="B374" s="121" t="s">
        <v>3</v>
      </c>
      <c r="C374" s="116" t="s">
        <v>4</v>
      </c>
      <c r="D374" s="95">
        <f>Активн!CW4</f>
        <v>1.669</v>
      </c>
      <c r="E374" s="116" t="s">
        <v>5</v>
      </c>
      <c r="F374" s="28">
        <f>Реактивн!CW4</f>
        <v>0.56100000000000005</v>
      </c>
    </row>
    <row r="375" spans="2:6" ht="20.100000000000001" customHeight="1">
      <c r="B375" s="122" t="s">
        <v>6</v>
      </c>
      <c r="C375" s="117" t="s">
        <v>7</v>
      </c>
      <c r="D375" s="96">
        <f>Активн!CW5</f>
        <v>1.5429999999999999</v>
      </c>
      <c r="E375" s="117" t="s">
        <v>8</v>
      </c>
      <c r="F375" s="17">
        <f>Реактивн!CW5</f>
        <v>0.51600000000000001</v>
      </c>
    </row>
    <row r="376" spans="2:6" ht="20.100000000000001" customHeight="1">
      <c r="B376" s="122" t="s">
        <v>9</v>
      </c>
      <c r="C376" s="117" t="s">
        <v>10</v>
      </c>
      <c r="D376" s="96">
        <f>Активн!CW6</f>
        <v>1.452</v>
      </c>
      <c r="E376" s="117" t="s">
        <v>11</v>
      </c>
      <c r="F376" s="17">
        <f>Реактивн!CW6</f>
        <v>0.51900000000000002</v>
      </c>
    </row>
    <row r="377" spans="2:6" ht="20.100000000000001" customHeight="1">
      <c r="B377" s="122" t="s">
        <v>12</v>
      </c>
      <c r="C377" s="117" t="s">
        <v>13</v>
      </c>
      <c r="D377" s="96">
        <f>Активн!CW7</f>
        <v>1.4490000000000001</v>
      </c>
      <c r="E377" s="117" t="s">
        <v>14</v>
      </c>
      <c r="F377" s="17">
        <f>Реактивн!CW7</f>
        <v>0.51900000000000002</v>
      </c>
    </row>
    <row r="378" spans="2:6" ht="20.100000000000001" customHeight="1">
      <c r="B378" s="122" t="s">
        <v>15</v>
      </c>
      <c r="C378" s="117" t="s">
        <v>16</v>
      </c>
      <c r="D378" s="96">
        <f>Активн!CW8</f>
        <v>1.3919999999999999</v>
      </c>
      <c r="E378" s="117" t="s">
        <v>17</v>
      </c>
      <c r="F378" s="17">
        <f>Реактивн!CW8</f>
        <v>0.51800000000000002</v>
      </c>
    </row>
    <row r="379" spans="2:6" ht="20.100000000000001" customHeight="1">
      <c r="B379" s="122" t="s">
        <v>18</v>
      </c>
      <c r="C379" s="117" t="s">
        <v>19</v>
      </c>
      <c r="D379" s="96">
        <f>Активн!CW9</f>
        <v>1.506</v>
      </c>
      <c r="E379" s="117" t="s">
        <v>20</v>
      </c>
      <c r="F379" s="17">
        <f>Реактивн!CW9</f>
        <v>0.51900000000000002</v>
      </c>
    </row>
    <row r="380" spans="2:6" ht="20.100000000000001" customHeight="1">
      <c r="B380" s="122" t="s">
        <v>21</v>
      </c>
      <c r="C380" s="117" t="s">
        <v>22</v>
      </c>
      <c r="D380" s="96">
        <f>Активн!CW10</f>
        <v>1.7669999999999999</v>
      </c>
      <c r="E380" s="117" t="s">
        <v>23</v>
      </c>
      <c r="F380" s="17">
        <f>Реактивн!CW10</f>
        <v>0.51200000000000001</v>
      </c>
    </row>
    <row r="381" spans="2:6" ht="20.100000000000001" customHeight="1">
      <c r="B381" s="122" t="s">
        <v>24</v>
      </c>
      <c r="C381" s="117" t="s">
        <v>25</v>
      </c>
      <c r="D381" s="96">
        <f>Активн!CW11</f>
        <v>2.0539999999999998</v>
      </c>
      <c r="E381" s="117" t="s">
        <v>26</v>
      </c>
      <c r="F381" s="17">
        <f>Реактивн!CW11</f>
        <v>0.51700000000000002</v>
      </c>
    </row>
    <row r="382" spans="2:6" ht="20.100000000000001" customHeight="1">
      <c r="B382" s="122" t="s">
        <v>27</v>
      </c>
      <c r="C382" s="117" t="s">
        <v>28</v>
      </c>
      <c r="D382" s="96">
        <f>Активн!CW12</f>
        <v>2.23</v>
      </c>
      <c r="E382" s="117" t="s">
        <v>29</v>
      </c>
      <c r="F382" s="17">
        <f>Реактивн!CW12</f>
        <v>0.51200000000000001</v>
      </c>
    </row>
    <row r="383" spans="2:6" ht="20.100000000000001" customHeight="1">
      <c r="B383" s="122" t="s">
        <v>30</v>
      </c>
      <c r="C383" s="117" t="s">
        <v>31</v>
      </c>
      <c r="D383" s="96">
        <f>Активн!CW13</f>
        <v>2.4649999999999999</v>
      </c>
      <c r="E383" s="117" t="s">
        <v>32</v>
      </c>
      <c r="F383" s="17">
        <f>Реактивн!CW13</f>
        <v>0.56900000000000006</v>
      </c>
    </row>
    <row r="384" spans="2:6" ht="20.100000000000001" customHeight="1">
      <c r="B384" s="122" t="s">
        <v>33</v>
      </c>
      <c r="C384" s="117" t="s">
        <v>34</v>
      </c>
      <c r="D384" s="96">
        <f>Активн!CW14</f>
        <v>2.5259999999999998</v>
      </c>
      <c r="E384" s="117" t="s">
        <v>35</v>
      </c>
      <c r="F384" s="17">
        <f>Реактивн!CW14</f>
        <v>0.56100000000000005</v>
      </c>
    </row>
    <row r="385" spans="1:7" ht="20.100000000000001" customHeight="1">
      <c r="B385" s="122" t="s">
        <v>36</v>
      </c>
      <c r="C385" s="117" t="s">
        <v>37</v>
      </c>
      <c r="D385" s="96">
        <f>Активн!CW15</f>
        <v>2.5089999999999999</v>
      </c>
      <c r="E385" s="117" t="s">
        <v>38</v>
      </c>
      <c r="F385" s="17">
        <f>Реактивн!CW15</f>
        <v>0.56600000000000006</v>
      </c>
    </row>
    <row r="386" spans="1:7" ht="20.100000000000001" customHeight="1">
      <c r="B386" s="122" t="s">
        <v>39</v>
      </c>
      <c r="C386" s="117" t="s">
        <v>40</v>
      </c>
      <c r="D386" s="96">
        <f>Активн!CW16</f>
        <v>2.5499999999999998</v>
      </c>
      <c r="E386" s="117" t="s">
        <v>41</v>
      </c>
      <c r="F386" s="17">
        <f>Реактивн!CW16</f>
        <v>0.58699999999999997</v>
      </c>
    </row>
    <row r="387" spans="1:7" ht="20.100000000000001" customHeight="1">
      <c r="B387" s="122" t="s">
        <v>42</v>
      </c>
      <c r="C387" s="117" t="s">
        <v>43</v>
      </c>
      <c r="D387" s="96">
        <f>Активн!CW17</f>
        <v>2.4969999999999999</v>
      </c>
      <c r="E387" s="117" t="s">
        <v>44</v>
      </c>
      <c r="F387" s="17">
        <f>Реактивн!CW17</f>
        <v>0.57899999999999996</v>
      </c>
    </row>
    <row r="388" spans="1:7" ht="20.100000000000001" customHeight="1">
      <c r="B388" s="122" t="s">
        <v>45</v>
      </c>
      <c r="C388" s="117" t="s">
        <v>46</v>
      </c>
      <c r="D388" s="96">
        <f>Активн!CW18</f>
        <v>2.4329999999999998</v>
      </c>
      <c r="E388" s="117" t="s">
        <v>47</v>
      </c>
      <c r="F388" s="17">
        <f>Реактивн!CW18</f>
        <v>0.56100000000000005</v>
      </c>
    </row>
    <row r="389" spans="1:7" ht="20.100000000000001" customHeight="1">
      <c r="B389" s="122" t="s">
        <v>48</v>
      </c>
      <c r="C389" s="117" t="s">
        <v>49</v>
      </c>
      <c r="D389" s="96">
        <f>Активн!CW19</f>
        <v>2.4700000000000002</v>
      </c>
      <c r="E389" s="117" t="s">
        <v>50</v>
      </c>
      <c r="F389" s="17">
        <f>Реактивн!CW19</f>
        <v>0.57000000000000006</v>
      </c>
    </row>
    <row r="390" spans="1:7" ht="20.100000000000001" customHeight="1">
      <c r="B390" s="122" t="s">
        <v>51</v>
      </c>
      <c r="C390" s="117" t="s">
        <v>52</v>
      </c>
      <c r="D390" s="96">
        <f>Активн!CW20</f>
        <v>2.62</v>
      </c>
      <c r="E390" s="117" t="s">
        <v>53</v>
      </c>
      <c r="F390" s="17">
        <f>Реактивн!CW20</f>
        <v>0.56800000000000006</v>
      </c>
    </row>
    <row r="391" spans="1:7" ht="20.100000000000001" customHeight="1">
      <c r="B391" s="122" t="s">
        <v>54</v>
      </c>
      <c r="C391" s="117" t="s">
        <v>55</v>
      </c>
      <c r="D391" s="96">
        <f>Активн!CW21</f>
        <v>2.6539999999999999</v>
      </c>
      <c r="E391" s="117" t="s">
        <v>56</v>
      </c>
      <c r="F391" s="17">
        <f>Реактивн!CW21</f>
        <v>0.56500000000000006</v>
      </c>
    </row>
    <row r="392" spans="1:7" ht="20.100000000000001" customHeight="1">
      <c r="B392" s="122" t="s">
        <v>57</v>
      </c>
      <c r="C392" s="117" t="s">
        <v>58</v>
      </c>
      <c r="D392" s="96">
        <f>Активн!CW22</f>
        <v>2.629</v>
      </c>
      <c r="E392" s="117" t="s">
        <v>59</v>
      </c>
      <c r="F392" s="17">
        <f>Реактивн!CW22</f>
        <v>0.58599999999999997</v>
      </c>
    </row>
    <row r="393" spans="1:7" ht="20.100000000000001" customHeight="1">
      <c r="B393" s="122" t="s">
        <v>60</v>
      </c>
      <c r="C393" s="117" t="s">
        <v>61</v>
      </c>
      <c r="D393" s="96">
        <f>Активн!CW23</f>
        <v>2.6059999999999999</v>
      </c>
      <c r="E393" s="117" t="s">
        <v>62</v>
      </c>
      <c r="F393" s="17">
        <f>Реактивн!CW23</f>
        <v>0.60099999999999998</v>
      </c>
    </row>
    <row r="394" spans="1:7" ht="20.100000000000001" customHeight="1">
      <c r="B394" s="122" t="s">
        <v>63</v>
      </c>
      <c r="C394" s="117" t="s">
        <v>64</v>
      </c>
      <c r="D394" s="96">
        <f>Активн!CW24</f>
        <v>2.5339999999999998</v>
      </c>
      <c r="E394" s="117" t="s">
        <v>65</v>
      </c>
      <c r="F394" s="17">
        <f>Реактивн!CW24</f>
        <v>0.59699999999999998</v>
      </c>
    </row>
    <row r="395" spans="1:7" ht="20.100000000000001" customHeight="1">
      <c r="B395" s="122" t="s">
        <v>66</v>
      </c>
      <c r="C395" s="117" t="s">
        <v>67</v>
      </c>
      <c r="D395" s="96">
        <f>Активн!CW25</f>
        <v>2.3679999999999999</v>
      </c>
      <c r="E395" s="117" t="s">
        <v>68</v>
      </c>
      <c r="F395" s="17">
        <f>Реактивн!CW25</f>
        <v>0.56500000000000006</v>
      </c>
    </row>
    <row r="396" spans="1:7" ht="20.100000000000001" customHeight="1">
      <c r="B396" s="122" t="s">
        <v>69</v>
      </c>
      <c r="C396" s="117" t="s">
        <v>70</v>
      </c>
      <c r="D396" s="96">
        <f>Активн!CW26</f>
        <v>2.11</v>
      </c>
      <c r="E396" s="117" t="s">
        <v>71</v>
      </c>
      <c r="F396" s="17">
        <f>Реактивн!CW26</f>
        <v>0.53800000000000003</v>
      </c>
    </row>
    <row r="397" spans="1:7" ht="20.100000000000001" customHeight="1" thickBot="1">
      <c r="B397" s="123" t="s">
        <v>72</v>
      </c>
      <c r="C397" s="118" t="s">
        <v>73</v>
      </c>
      <c r="D397" s="97">
        <f>Активн!CW27</f>
        <v>1.85</v>
      </c>
      <c r="E397" s="118" t="s">
        <v>74</v>
      </c>
      <c r="F397" s="19">
        <f>Реактивн!CW27</f>
        <v>0.53700000000000003</v>
      </c>
    </row>
    <row r="398" spans="1:7" ht="39.950000000000003" customHeight="1" thickBot="1">
      <c r="B398" s="124" t="s">
        <v>75</v>
      </c>
      <c r="C398" s="1" t="s">
        <v>78</v>
      </c>
      <c r="D398" s="125">
        <f>SUM(D374:D397)</f>
        <v>51.883000000000003</v>
      </c>
      <c r="E398" s="15" t="s">
        <v>79</v>
      </c>
      <c r="F398" s="133">
        <f>SUM(F374:F397)</f>
        <v>13.243</v>
      </c>
    </row>
    <row r="399" spans="1:7" ht="39.950000000000003" customHeight="1">
      <c r="B399" s="131"/>
      <c r="C399" s="2"/>
      <c r="D399" s="132"/>
      <c r="E399" s="2"/>
      <c r="F399" s="132"/>
    </row>
    <row r="400" spans="1:7" ht="15.75">
      <c r="A400" s="178" t="s">
        <v>80</v>
      </c>
      <c r="B400" s="178"/>
      <c r="C400" s="178"/>
      <c r="D400" s="178"/>
      <c r="E400" s="178"/>
      <c r="F400" s="178"/>
      <c r="G400" s="178"/>
    </row>
    <row r="401" spans="2:6" ht="15.75">
      <c r="B401" s="21"/>
      <c r="C401" s="22" t="s">
        <v>81</v>
      </c>
      <c r="D401" s="24" t="str">
        <f>D2</f>
        <v>16.12.20.</v>
      </c>
      <c r="E401" s="119" t="s">
        <v>426</v>
      </c>
      <c r="F401" s="21"/>
    </row>
    <row r="402" spans="2:6" ht="15.75">
      <c r="B402" s="21"/>
      <c r="C402" s="21"/>
      <c r="D402" s="66"/>
      <c r="E402" s="67"/>
      <c r="F402" s="21"/>
    </row>
    <row r="403" spans="2:6" ht="15.75" customHeight="1">
      <c r="B403" s="21"/>
      <c r="C403" s="22" t="s">
        <v>1</v>
      </c>
      <c r="D403" s="180" t="s">
        <v>484</v>
      </c>
      <c r="E403" s="180"/>
      <c r="F403" s="180"/>
    </row>
    <row r="404" spans="2:6" ht="16.5" thickBot="1">
      <c r="B404" s="21"/>
      <c r="C404" s="129"/>
      <c r="D404" s="161"/>
      <c r="E404" s="161"/>
      <c r="F404" s="161"/>
    </row>
    <row r="405" spans="2:6" ht="20.100000000000001" customHeight="1">
      <c r="B405" s="170" t="s">
        <v>2</v>
      </c>
      <c r="C405" s="172" t="s">
        <v>87</v>
      </c>
      <c r="D405" s="173"/>
      <c r="E405" s="173"/>
      <c r="F405" s="174"/>
    </row>
    <row r="406" spans="2:6" ht="20.100000000000001" customHeight="1" thickBot="1">
      <c r="B406" s="171"/>
      <c r="C406" s="175" t="s">
        <v>88</v>
      </c>
      <c r="D406" s="176"/>
      <c r="E406" s="175" t="s">
        <v>89</v>
      </c>
      <c r="F406" s="176"/>
    </row>
    <row r="407" spans="2:6" ht="20.100000000000001" customHeight="1">
      <c r="B407" s="121" t="s">
        <v>3</v>
      </c>
      <c r="C407" s="116" t="s">
        <v>4</v>
      </c>
      <c r="D407" s="28">
        <f>Активн!CV4</f>
        <v>0.61399999999999999</v>
      </c>
      <c r="E407" s="16" t="s">
        <v>5</v>
      </c>
      <c r="F407" s="28">
        <f>Реактивн!CV4</f>
        <v>0.08</v>
      </c>
    </row>
    <row r="408" spans="2:6" ht="20.100000000000001" customHeight="1">
      <c r="B408" s="122" t="s">
        <v>6</v>
      </c>
      <c r="C408" s="117" t="s">
        <v>7</v>
      </c>
      <c r="D408" s="17">
        <f>Активн!CV5</f>
        <v>0.58799999999999997</v>
      </c>
      <c r="E408" s="18" t="s">
        <v>8</v>
      </c>
      <c r="F408" s="17">
        <f>Реактивн!CV5</f>
        <v>6.8000000000000005E-2</v>
      </c>
    </row>
    <row r="409" spans="2:6" ht="20.100000000000001" customHeight="1">
      <c r="B409" s="122" t="s">
        <v>9</v>
      </c>
      <c r="C409" s="117" t="s">
        <v>10</v>
      </c>
      <c r="D409" s="17">
        <f>Активн!CV6</f>
        <v>0.57699999999999996</v>
      </c>
      <c r="E409" s="18" t="s">
        <v>11</v>
      </c>
      <c r="F409" s="17">
        <f>Реактивн!CV6</f>
        <v>6.9000000000000006E-2</v>
      </c>
    </row>
    <row r="410" spans="2:6" ht="20.100000000000001" customHeight="1">
      <c r="B410" s="122" t="s">
        <v>12</v>
      </c>
      <c r="C410" s="117" t="s">
        <v>13</v>
      </c>
      <c r="D410" s="17">
        <f>Активн!CV7</f>
        <v>0.57199999999999995</v>
      </c>
      <c r="E410" s="18" t="s">
        <v>14</v>
      </c>
      <c r="F410" s="17">
        <f>Реактивн!CV7</f>
        <v>6.8000000000000005E-2</v>
      </c>
    </row>
    <row r="411" spans="2:6" ht="20.100000000000001" customHeight="1">
      <c r="B411" s="122" t="s">
        <v>15</v>
      </c>
      <c r="C411" s="117" t="s">
        <v>16</v>
      </c>
      <c r="D411" s="17">
        <f>Активн!CV8</f>
        <v>0.58499999999999996</v>
      </c>
      <c r="E411" s="18" t="s">
        <v>17</v>
      </c>
      <c r="F411" s="17">
        <f>Реактивн!CV8</f>
        <v>7.0000000000000007E-2</v>
      </c>
    </row>
    <row r="412" spans="2:6" ht="20.100000000000001" customHeight="1">
      <c r="B412" s="122" t="s">
        <v>18</v>
      </c>
      <c r="C412" s="117" t="s">
        <v>19</v>
      </c>
      <c r="D412" s="17">
        <f>Активн!CV9</f>
        <v>0.58899999999999997</v>
      </c>
      <c r="E412" s="18" t="s">
        <v>20</v>
      </c>
      <c r="F412" s="17">
        <f>Реактивн!CV9</f>
        <v>7.1000000000000008E-2</v>
      </c>
    </row>
    <row r="413" spans="2:6" ht="20.100000000000001" customHeight="1">
      <c r="B413" s="122" t="s">
        <v>21</v>
      </c>
      <c r="C413" s="117" t="s">
        <v>22</v>
      </c>
      <c r="D413" s="17">
        <f>Активн!CV10</f>
        <v>0.63500000000000001</v>
      </c>
      <c r="E413" s="18" t="s">
        <v>23</v>
      </c>
      <c r="F413" s="17">
        <f>Реактивн!CV10</f>
        <v>6.5000000000000002E-2</v>
      </c>
    </row>
    <row r="414" spans="2:6" ht="20.100000000000001" customHeight="1">
      <c r="B414" s="122" t="s">
        <v>24</v>
      </c>
      <c r="C414" s="117" t="s">
        <v>25</v>
      </c>
      <c r="D414" s="17">
        <f>Активн!CV11</f>
        <v>0.63700000000000001</v>
      </c>
      <c r="E414" s="18" t="s">
        <v>26</v>
      </c>
      <c r="F414" s="17">
        <f>Реактивн!CV11</f>
        <v>6.2E-2</v>
      </c>
    </row>
    <row r="415" spans="2:6" ht="20.100000000000001" customHeight="1">
      <c r="B415" s="122" t="s">
        <v>27</v>
      </c>
      <c r="C415" s="117" t="s">
        <v>28</v>
      </c>
      <c r="D415" s="17">
        <f>Активн!CV12</f>
        <v>0.77400000000000002</v>
      </c>
      <c r="E415" s="18" t="s">
        <v>29</v>
      </c>
      <c r="F415" s="17">
        <f>Реактивн!CV12</f>
        <v>7.5999999999999998E-2</v>
      </c>
    </row>
    <row r="416" spans="2:6" ht="20.100000000000001" customHeight="1">
      <c r="B416" s="122" t="s">
        <v>30</v>
      </c>
      <c r="C416" s="117" t="s">
        <v>31</v>
      </c>
      <c r="D416" s="17">
        <f>Активн!CV13</f>
        <v>0.87</v>
      </c>
      <c r="E416" s="18" t="s">
        <v>32</v>
      </c>
      <c r="F416" s="17">
        <f>Реактивн!CV13</f>
        <v>0.09</v>
      </c>
    </row>
    <row r="417" spans="2:6" ht="20.100000000000001" customHeight="1">
      <c r="B417" s="122" t="s">
        <v>33</v>
      </c>
      <c r="C417" s="117" t="s">
        <v>34</v>
      </c>
      <c r="D417" s="17">
        <f>Активн!CV14</f>
        <v>0.92200000000000004</v>
      </c>
      <c r="E417" s="18" t="s">
        <v>35</v>
      </c>
      <c r="F417" s="17">
        <f>Реактивн!CV14</f>
        <v>9.8000000000000004E-2</v>
      </c>
    </row>
    <row r="418" spans="2:6" ht="20.100000000000001" customHeight="1">
      <c r="B418" s="122" t="s">
        <v>36</v>
      </c>
      <c r="C418" s="117" t="s">
        <v>37</v>
      </c>
      <c r="D418" s="17">
        <f>Активн!CV15</f>
        <v>0.93400000000000005</v>
      </c>
      <c r="E418" s="18" t="s">
        <v>38</v>
      </c>
      <c r="F418" s="17">
        <f>Реактивн!CV15</f>
        <v>0.10200000000000001</v>
      </c>
    </row>
    <row r="419" spans="2:6" ht="20.100000000000001" customHeight="1">
      <c r="B419" s="122" t="s">
        <v>39</v>
      </c>
      <c r="C419" s="117" t="s">
        <v>40</v>
      </c>
      <c r="D419" s="17">
        <f>Активн!CV16</f>
        <v>0.93200000000000005</v>
      </c>
      <c r="E419" s="18" t="s">
        <v>41</v>
      </c>
      <c r="F419" s="17">
        <f>Реактивн!CV16</f>
        <v>0.10300000000000001</v>
      </c>
    </row>
    <row r="420" spans="2:6" ht="20.100000000000001" customHeight="1">
      <c r="B420" s="122" t="s">
        <v>42</v>
      </c>
      <c r="C420" s="117" t="s">
        <v>43</v>
      </c>
      <c r="D420" s="17">
        <f>Активн!CV17</f>
        <v>0.91600000000000004</v>
      </c>
      <c r="E420" s="18" t="s">
        <v>44</v>
      </c>
      <c r="F420" s="17">
        <f>Реактивн!CV17</f>
        <v>9.1999999999999998E-2</v>
      </c>
    </row>
    <row r="421" spans="2:6" ht="20.100000000000001" customHeight="1">
      <c r="B421" s="122" t="s">
        <v>45</v>
      </c>
      <c r="C421" s="117" t="s">
        <v>46</v>
      </c>
      <c r="D421" s="17">
        <f>Активн!CV18</f>
        <v>0.91</v>
      </c>
      <c r="E421" s="18" t="s">
        <v>47</v>
      </c>
      <c r="F421" s="17">
        <f>Реактивн!CV18</f>
        <v>0.104</v>
      </c>
    </row>
    <row r="422" spans="2:6" ht="20.100000000000001" customHeight="1">
      <c r="B422" s="122" t="s">
        <v>48</v>
      </c>
      <c r="C422" s="117" t="s">
        <v>49</v>
      </c>
      <c r="D422" s="17">
        <f>Активн!CV19</f>
        <v>0.92100000000000004</v>
      </c>
      <c r="E422" s="18" t="s">
        <v>50</v>
      </c>
      <c r="F422" s="17">
        <f>Реактивн!CV19</f>
        <v>0.1</v>
      </c>
    </row>
    <row r="423" spans="2:6" ht="20.100000000000001" customHeight="1">
      <c r="B423" s="122" t="s">
        <v>51</v>
      </c>
      <c r="C423" s="117" t="s">
        <v>52</v>
      </c>
      <c r="D423" s="17">
        <f>Активн!CV20</f>
        <v>0.95499999999999996</v>
      </c>
      <c r="E423" s="18" t="s">
        <v>53</v>
      </c>
      <c r="F423" s="17">
        <f>Реактивн!CV20</f>
        <v>0.10300000000000001</v>
      </c>
    </row>
    <row r="424" spans="2:6" ht="20.100000000000001" customHeight="1">
      <c r="B424" s="122" t="s">
        <v>54</v>
      </c>
      <c r="C424" s="117" t="s">
        <v>55</v>
      </c>
      <c r="D424" s="17">
        <f>Активн!CV21</f>
        <v>0.93500000000000005</v>
      </c>
      <c r="E424" s="18" t="s">
        <v>56</v>
      </c>
      <c r="F424" s="17">
        <f>Реактивн!CV21</f>
        <v>0.10200000000000001</v>
      </c>
    </row>
    <row r="425" spans="2:6" ht="20.100000000000001" customHeight="1">
      <c r="B425" s="122" t="s">
        <v>57</v>
      </c>
      <c r="C425" s="117" t="s">
        <v>58</v>
      </c>
      <c r="D425" s="17">
        <f>Активн!CV22</f>
        <v>0.875</v>
      </c>
      <c r="E425" s="18" t="s">
        <v>59</v>
      </c>
      <c r="F425" s="17">
        <f>Реактивн!CV22</f>
        <v>9.0999999999999998E-2</v>
      </c>
    </row>
    <row r="426" spans="2:6" ht="20.100000000000001" customHeight="1">
      <c r="B426" s="122" t="s">
        <v>60</v>
      </c>
      <c r="C426" s="117" t="s">
        <v>61</v>
      </c>
      <c r="D426" s="17">
        <f>Активн!CV23</f>
        <v>0.82899999999999996</v>
      </c>
      <c r="E426" s="18" t="s">
        <v>62</v>
      </c>
      <c r="F426" s="17">
        <f>Реактивн!CV23</f>
        <v>9.0999999999999998E-2</v>
      </c>
    </row>
    <row r="427" spans="2:6" ht="20.100000000000001" customHeight="1">
      <c r="B427" s="122" t="s">
        <v>63</v>
      </c>
      <c r="C427" s="117" t="s">
        <v>64</v>
      </c>
      <c r="D427" s="17">
        <f>Активн!CV24</f>
        <v>0.79</v>
      </c>
      <c r="E427" s="18" t="s">
        <v>65</v>
      </c>
      <c r="F427" s="17">
        <f>Реактивн!CV24</f>
        <v>9.2999999999999999E-2</v>
      </c>
    </row>
    <row r="428" spans="2:6" ht="20.100000000000001" customHeight="1">
      <c r="B428" s="122" t="s">
        <v>66</v>
      </c>
      <c r="C428" s="117" t="s">
        <v>67</v>
      </c>
      <c r="D428" s="17">
        <f>Активн!CV25</f>
        <v>0.73499999999999999</v>
      </c>
      <c r="E428" s="18" t="s">
        <v>68</v>
      </c>
      <c r="F428" s="17">
        <f>Реактивн!CV25</f>
        <v>8.4000000000000005E-2</v>
      </c>
    </row>
    <row r="429" spans="2:6" ht="20.100000000000001" customHeight="1">
      <c r="B429" s="122" t="s">
        <v>69</v>
      </c>
      <c r="C429" s="117" t="s">
        <v>70</v>
      </c>
      <c r="D429" s="17">
        <f>Активн!CV26</f>
        <v>0.68500000000000005</v>
      </c>
      <c r="E429" s="18" t="s">
        <v>71</v>
      </c>
      <c r="F429" s="17">
        <f>Реактивн!CV26</f>
        <v>7.5999999999999998E-2</v>
      </c>
    </row>
    <row r="430" spans="2:6" ht="20.100000000000001" customHeight="1" thickBot="1">
      <c r="B430" s="123" t="s">
        <v>72</v>
      </c>
      <c r="C430" s="118" t="s">
        <v>73</v>
      </c>
      <c r="D430" s="19">
        <f>Активн!CV27</f>
        <v>0.63700000000000001</v>
      </c>
      <c r="E430" s="20" t="s">
        <v>74</v>
      </c>
      <c r="F430" s="19">
        <f>Реактивн!CV27</f>
        <v>7.2999999999999995E-2</v>
      </c>
    </row>
    <row r="431" spans="2:6" ht="39.950000000000003" customHeight="1" thickBot="1">
      <c r="B431" s="124" t="s">
        <v>75</v>
      </c>
      <c r="C431" s="1" t="s">
        <v>78</v>
      </c>
      <c r="D431" s="125">
        <f>SUM(D407:D430)</f>
        <v>18.417000000000002</v>
      </c>
      <c r="E431" s="1" t="s">
        <v>79</v>
      </c>
      <c r="F431" s="126">
        <f>SUM(F407:F430)</f>
        <v>2.0310000000000006</v>
      </c>
    </row>
    <row r="432" spans="2:6" ht="39.950000000000003" customHeight="1">
      <c r="B432" s="131"/>
      <c r="C432" s="2"/>
      <c r="D432" s="132"/>
      <c r="E432" s="2"/>
      <c r="F432" s="132"/>
    </row>
    <row r="433" spans="1:7" ht="15.75">
      <c r="A433" s="178" t="s">
        <v>80</v>
      </c>
      <c r="B433" s="178"/>
      <c r="C433" s="178"/>
      <c r="D433" s="178"/>
      <c r="E433" s="178"/>
      <c r="F433" s="178"/>
      <c r="G433" s="178"/>
    </row>
    <row r="434" spans="1:7" ht="15.75">
      <c r="B434" s="21"/>
      <c r="C434" s="22" t="s">
        <v>81</v>
      </c>
      <c r="D434" s="24" t="str">
        <f>D2</f>
        <v>16.12.20.</v>
      </c>
      <c r="E434" s="119" t="s">
        <v>426</v>
      </c>
      <c r="F434" s="21"/>
    </row>
    <row r="435" spans="1:7" ht="15.75">
      <c r="B435" s="21"/>
      <c r="C435" s="21"/>
      <c r="D435" s="66"/>
      <c r="E435" s="67"/>
      <c r="F435" s="21"/>
    </row>
    <row r="436" spans="1:7" ht="15.75" customHeight="1">
      <c r="B436" s="21"/>
      <c r="C436" s="22" t="s">
        <v>1</v>
      </c>
      <c r="D436" s="180" t="s">
        <v>485</v>
      </c>
      <c r="E436" s="180"/>
      <c r="F436" s="180"/>
    </row>
    <row r="437" spans="1:7" ht="16.5" thickBot="1">
      <c r="B437" s="21"/>
      <c r="C437" s="129"/>
      <c r="D437" s="161"/>
      <c r="E437" s="161"/>
      <c r="F437" s="161"/>
    </row>
    <row r="438" spans="1:7" ht="20.100000000000001" customHeight="1">
      <c r="B438" s="170" t="s">
        <v>2</v>
      </c>
      <c r="C438" s="172" t="s">
        <v>87</v>
      </c>
      <c r="D438" s="173"/>
      <c r="E438" s="173"/>
      <c r="F438" s="174"/>
    </row>
    <row r="439" spans="1:7" ht="20.100000000000001" customHeight="1" thickBot="1">
      <c r="B439" s="171"/>
      <c r="C439" s="175" t="s">
        <v>88</v>
      </c>
      <c r="D439" s="176"/>
      <c r="E439" s="175" t="s">
        <v>89</v>
      </c>
      <c r="F439" s="176"/>
    </row>
    <row r="440" spans="1:7" ht="20.100000000000001" customHeight="1">
      <c r="B440" s="121" t="s">
        <v>3</v>
      </c>
      <c r="C440" s="116" t="s">
        <v>4</v>
      </c>
      <c r="D440" s="28">
        <f>Активн!CN4</f>
        <v>0.76600000000000001</v>
      </c>
      <c r="E440" s="16" t="s">
        <v>5</v>
      </c>
      <c r="F440" s="28">
        <f>Реактивн!CN4</f>
        <v>0.30599999999999999</v>
      </c>
    </row>
    <row r="441" spans="1:7" ht="20.100000000000001" customHeight="1">
      <c r="B441" s="122" t="s">
        <v>6</v>
      </c>
      <c r="C441" s="117" t="s">
        <v>7</v>
      </c>
      <c r="D441" s="17">
        <f>Активн!CN5</f>
        <v>0.68700000000000006</v>
      </c>
      <c r="E441" s="18" t="s">
        <v>8</v>
      </c>
      <c r="F441" s="17">
        <f>Реактивн!CN5</f>
        <v>0.25900000000000001</v>
      </c>
    </row>
    <row r="442" spans="1:7" ht="20.100000000000001" customHeight="1">
      <c r="B442" s="122" t="s">
        <v>9</v>
      </c>
      <c r="C442" s="117" t="s">
        <v>10</v>
      </c>
      <c r="D442" s="17">
        <f>Активн!CN6</f>
        <v>0.66</v>
      </c>
      <c r="E442" s="18" t="s">
        <v>11</v>
      </c>
      <c r="F442" s="17">
        <f>Реактивн!CN6</f>
        <v>0.24</v>
      </c>
    </row>
    <row r="443" spans="1:7" ht="20.100000000000001" customHeight="1">
      <c r="B443" s="122" t="s">
        <v>12</v>
      </c>
      <c r="C443" s="117" t="s">
        <v>13</v>
      </c>
      <c r="D443" s="17">
        <f>Активн!CN7</f>
        <v>0.65700000000000003</v>
      </c>
      <c r="E443" s="18" t="s">
        <v>14</v>
      </c>
      <c r="F443" s="17">
        <f>Реактивн!CN7</f>
        <v>0.24</v>
      </c>
    </row>
    <row r="444" spans="1:7" ht="20.100000000000001" customHeight="1">
      <c r="B444" s="122" t="s">
        <v>15</v>
      </c>
      <c r="C444" s="117" t="s">
        <v>16</v>
      </c>
      <c r="D444" s="17">
        <f>Активн!CN8</f>
        <v>0.65900000000000003</v>
      </c>
      <c r="E444" s="18" t="s">
        <v>17</v>
      </c>
      <c r="F444" s="17">
        <f>Реактивн!CN8</f>
        <v>0.24099999999999999</v>
      </c>
    </row>
    <row r="445" spans="1:7" ht="20.100000000000001" customHeight="1">
      <c r="B445" s="122" t="s">
        <v>18</v>
      </c>
      <c r="C445" s="117" t="s">
        <v>19</v>
      </c>
      <c r="D445" s="17">
        <f>Активн!CN9</f>
        <v>0.65100000000000002</v>
      </c>
      <c r="E445" s="18" t="s">
        <v>20</v>
      </c>
      <c r="F445" s="17">
        <f>Реактивн!CN9</f>
        <v>0.24</v>
      </c>
    </row>
    <row r="446" spans="1:7" ht="20.100000000000001" customHeight="1">
      <c r="B446" s="122" t="s">
        <v>21</v>
      </c>
      <c r="C446" s="117" t="s">
        <v>22</v>
      </c>
      <c r="D446" s="17">
        <f>Активн!CN10</f>
        <v>0.72099999999999997</v>
      </c>
      <c r="E446" s="18" t="s">
        <v>23</v>
      </c>
      <c r="F446" s="17">
        <f>Реактивн!CN10</f>
        <v>0.22900000000000001</v>
      </c>
    </row>
    <row r="447" spans="1:7" ht="20.100000000000001" customHeight="1">
      <c r="B447" s="122" t="s">
        <v>24</v>
      </c>
      <c r="C447" s="117" t="s">
        <v>25</v>
      </c>
      <c r="D447" s="17">
        <f>Активн!CN11</f>
        <v>0.88600000000000001</v>
      </c>
      <c r="E447" s="18" t="s">
        <v>26</v>
      </c>
      <c r="F447" s="17">
        <f>Реактивн!CN11</f>
        <v>0.246</v>
      </c>
    </row>
    <row r="448" spans="1:7" ht="20.100000000000001" customHeight="1">
      <c r="B448" s="122" t="s">
        <v>27</v>
      </c>
      <c r="C448" s="117" t="s">
        <v>28</v>
      </c>
      <c r="D448" s="17">
        <f>Активн!CN12</f>
        <v>1.0680000000000001</v>
      </c>
      <c r="E448" s="18" t="s">
        <v>29</v>
      </c>
      <c r="F448" s="17">
        <f>Реактивн!CN12</f>
        <v>0.30099999999999999</v>
      </c>
    </row>
    <row r="449" spans="2:6" ht="20.100000000000001" customHeight="1">
      <c r="B449" s="122" t="s">
        <v>30</v>
      </c>
      <c r="C449" s="117" t="s">
        <v>31</v>
      </c>
      <c r="D449" s="17">
        <f>Активн!CN13</f>
        <v>1.2110000000000001</v>
      </c>
      <c r="E449" s="18" t="s">
        <v>32</v>
      </c>
      <c r="F449" s="17">
        <f>Реактивн!CN13</f>
        <v>0.38200000000000001</v>
      </c>
    </row>
    <row r="450" spans="2:6" ht="20.100000000000001" customHeight="1">
      <c r="B450" s="122" t="s">
        <v>33</v>
      </c>
      <c r="C450" s="117" t="s">
        <v>34</v>
      </c>
      <c r="D450" s="17">
        <f>Активн!CN14</f>
        <v>1.3</v>
      </c>
      <c r="E450" s="18" t="s">
        <v>35</v>
      </c>
      <c r="F450" s="17">
        <f>Реактивн!CN14</f>
        <v>0.38</v>
      </c>
    </row>
    <row r="451" spans="2:6" ht="20.100000000000001" customHeight="1">
      <c r="B451" s="122" t="s">
        <v>36</v>
      </c>
      <c r="C451" s="117" t="s">
        <v>37</v>
      </c>
      <c r="D451" s="17">
        <f>Активн!CN15</f>
        <v>1.2869999999999999</v>
      </c>
      <c r="E451" s="18" t="s">
        <v>38</v>
      </c>
      <c r="F451" s="17">
        <f>Реактивн!CN15</f>
        <v>0.315</v>
      </c>
    </row>
    <row r="452" spans="2:6" ht="20.100000000000001" customHeight="1">
      <c r="B452" s="122" t="s">
        <v>39</v>
      </c>
      <c r="C452" s="117" t="s">
        <v>40</v>
      </c>
      <c r="D452" s="17">
        <f>Активн!CN16</f>
        <v>1.276</v>
      </c>
      <c r="E452" s="18" t="s">
        <v>41</v>
      </c>
      <c r="F452" s="17">
        <f>Реактивн!CN16</f>
        <v>0.30099999999999999</v>
      </c>
    </row>
    <row r="453" spans="2:6" ht="20.100000000000001" customHeight="1">
      <c r="B453" s="122" t="s">
        <v>42</v>
      </c>
      <c r="C453" s="117" t="s">
        <v>43</v>
      </c>
      <c r="D453" s="17">
        <f>Активн!CN17</f>
        <v>1.2629999999999999</v>
      </c>
      <c r="E453" s="18" t="s">
        <v>44</v>
      </c>
      <c r="F453" s="17">
        <f>Реактивн!CN17</f>
        <v>0.33200000000000002</v>
      </c>
    </row>
    <row r="454" spans="2:6" ht="20.100000000000001" customHeight="1">
      <c r="B454" s="122" t="s">
        <v>45</v>
      </c>
      <c r="C454" s="117" t="s">
        <v>46</v>
      </c>
      <c r="D454" s="17">
        <f>Активн!CN18</f>
        <v>1.284</v>
      </c>
      <c r="E454" s="18" t="s">
        <v>47</v>
      </c>
      <c r="F454" s="17">
        <f>Реактивн!CN18</f>
        <v>0.34300000000000003</v>
      </c>
    </row>
    <row r="455" spans="2:6" ht="20.100000000000001" customHeight="1">
      <c r="B455" s="122" t="s">
        <v>48</v>
      </c>
      <c r="C455" s="117" t="s">
        <v>49</v>
      </c>
      <c r="D455" s="17">
        <f>Активн!CN19</f>
        <v>1.323</v>
      </c>
      <c r="E455" s="18" t="s">
        <v>50</v>
      </c>
      <c r="F455" s="17">
        <f>Реактивн!CN19</f>
        <v>0.34599999999999997</v>
      </c>
    </row>
    <row r="456" spans="2:6" ht="20.100000000000001" customHeight="1">
      <c r="B456" s="122" t="s">
        <v>51</v>
      </c>
      <c r="C456" s="117" t="s">
        <v>52</v>
      </c>
      <c r="D456" s="17">
        <f>Активн!CN20</f>
        <v>1.377</v>
      </c>
      <c r="E456" s="18" t="s">
        <v>53</v>
      </c>
      <c r="F456" s="17">
        <f>Реактивн!CN20</f>
        <v>0.316</v>
      </c>
    </row>
    <row r="457" spans="2:6" ht="20.100000000000001" customHeight="1">
      <c r="B457" s="122" t="s">
        <v>54</v>
      </c>
      <c r="C457" s="117" t="s">
        <v>55</v>
      </c>
      <c r="D457" s="17">
        <f>Активн!CN21</f>
        <v>1.3759999999999999</v>
      </c>
      <c r="E457" s="18" t="s">
        <v>56</v>
      </c>
      <c r="F457" s="17">
        <f>Реактивн!CN21</f>
        <v>0.32900000000000001</v>
      </c>
    </row>
    <row r="458" spans="2:6" ht="20.100000000000001" customHeight="1">
      <c r="B458" s="122" t="s">
        <v>57</v>
      </c>
      <c r="C458" s="117" t="s">
        <v>58</v>
      </c>
      <c r="D458" s="17">
        <f>Активн!CN22</f>
        <v>1.37</v>
      </c>
      <c r="E458" s="18" t="s">
        <v>59</v>
      </c>
      <c r="F458" s="17">
        <f>Реактивн!CN22</f>
        <v>0.32500000000000001</v>
      </c>
    </row>
    <row r="459" spans="2:6" ht="20.100000000000001" customHeight="1">
      <c r="B459" s="122" t="s">
        <v>60</v>
      </c>
      <c r="C459" s="117" t="s">
        <v>61</v>
      </c>
      <c r="D459" s="17">
        <f>Активн!CN23</f>
        <v>1.278</v>
      </c>
      <c r="E459" s="18" t="s">
        <v>62</v>
      </c>
      <c r="F459" s="17">
        <f>Реактивн!CN23</f>
        <v>0.312</v>
      </c>
    </row>
    <row r="460" spans="2:6" ht="20.100000000000001" customHeight="1">
      <c r="B460" s="122" t="s">
        <v>63</v>
      </c>
      <c r="C460" s="117" t="s">
        <v>64</v>
      </c>
      <c r="D460" s="17">
        <f>Активн!CN24</f>
        <v>1.2150000000000001</v>
      </c>
      <c r="E460" s="18" t="s">
        <v>65</v>
      </c>
      <c r="F460" s="17">
        <f>Реактивн!CN24</f>
        <v>0.35</v>
      </c>
    </row>
    <row r="461" spans="2:6" ht="20.100000000000001" customHeight="1">
      <c r="B461" s="122" t="s">
        <v>66</v>
      </c>
      <c r="C461" s="117" t="s">
        <v>67</v>
      </c>
      <c r="D461" s="17">
        <f>Активн!CN25</f>
        <v>1.04</v>
      </c>
      <c r="E461" s="18" t="s">
        <v>68</v>
      </c>
      <c r="F461" s="17">
        <f>Реактивн!CN25</f>
        <v>0.26300000000000001</v>
      </c>
    </row>
    <row r="462" spans="2:6" ht="20.100000000000001" customHeight="1">
      <c r="B462" s="122" t="s">
        <v>69</v>
      </c>
      <c r="C462" s="117" t="s">
        <v>70</v>
      </c>
      <c r="D462" s="17">
        <f>Активн!CN26</f>
        <v>0.97099999999999997</v>
      </c>
      <c r="E462" s="18" t="s">
        <v>71</v>
      </c>
      <c r="F462" s="17">
        <f>Реактивн!CN26</f>
        <v>0.25900000000000001</v>
      </c>
    </row>
    <row r="463" spans="2:6" ht="20.100000000000001" customHeight="1" thickBot="1">
      <c r="B463" s="123" t="s">
        <v>72</v>
      </c>
      <c r="C463" s="118" t="s">
        <v>73</v>
      </c>
      <c r="D463" s="19">
        <f>Активн!CN27</f>
        <v>0.84899999999999998</v>
      </c>
      <c r="E463" s="20" t="s">
        <v>74</v>
      </c>
      <c r="F463" s="19">
        <f>Реактивн!CN27</f>
        <v>0.253</v>
      </c>
    </row>
    <row r="464" spans="2:6" ht="39.950000000000003" customHeight="1" thickBot="1">
      <c r="B464" s="124" t="s">
        <v>75</v>
      </c>
      <c r="C464" s="1" t="s">
        <v>78</v>
      </c>
      <c r="D464" s="125">
        <f>SUM(D440:D463)</f>
        <v>25.175000000000001</v>
      </c>
      <c r="E464" s="1" t="s">
        <v>79</v>
      </c>
      <c r="F464" s="126">
        <f>SUM(F440:F463)</f>
        <v>7.1080000000000005</v>
      </c>
    </row>
    <row r="465" spans="1:7" ht="39.950000000000003" customHeight="1">
      <c r="B465" s="131"/>
      <c r="C465" s="2"/>
      <c r="D465" s="132"/>
      <c r="E465" s="2"/>
      <c r="F465" s="132"/>
    </row>
    <row r="466" spans="1:7" ht="15.75">
      <c r="A466" s="178" t="s">
        <v>80</v>
      </c>
      <c r="B466" s="178"/>
      <c r="C466" s="178"/>
      <c r="D466" s="178"/>
      <c r="E466" s="178"/>
      <c r="F466" s="178"/>
      <c r="G466" s="178"/>
    </row>
    <row r="467" spans="1:7" ht="15.75">
      <c r="B467" s="21"/>
      <c r="C467" s="22" t="s">
        <v>81</v>
      </c>
      <c r="D467" s="24" t="str">
        <f>D2</f>
        <v>16.12.20.</v>
      </c>
      <c r="E467" s="119" t="s">
        <v>426</v>
      </c>
      <c r="F467" s="21"/>
    </row>
    <row r="468" spans="1:7" ht="15.75">
      <c r="B468" s="21"/>
      <c r="C468" s="21"/>
      <c r="D468" s="66"/>
      <c r="E468" s="67"/>
      <c r="F468" s="21"/>
    </row>
    <row r="469" spans="1:7" ht="15.75" customHeight="1">
      <c r="B469" s="21"/>
      <c r="C469" s="22" t="s">
        <v>1</v>
      </c>
      <c r="D469" s="180" t="s">
        <v>486</v>
      </c>
      <c r="E469" s="180"/>
      <c r="F469" s="180"/>
    </row>
    <row r="470" spans="1:7" ht="16.5" thickBot="1">
      <c r="B470" s="21"/>
      <c r="C470" s="129"/>
      <c r="D470" s="161"/>
      <c r="E470" s="161"/>
      <c r="F470" s="161"/>
    </row>
    <row r="471" spans="1:7" ht="20.100000000000001" customHeight="1">
      <c r="B471" s="170" t="s">
        <v>2</v>
      </c>
      <c r="C471" s="172" t="s">
        <v>87</v>
      </c>
      <c r="D471" s="173"/>
      <c r="E471" s="173"/>
      <c r="F471" s="174"/>
    </row>
    <row r="472" spans="1:7" ht="20.100000000000001" customHeight="1" thickBot="1">
      <c r="B472" s="171"/>
      <c r="C472" s="175" t="s">
        <v>88</v>
      </c>
      <c r="D472" s="176"/>
      <c r="E472" s="175" t="s">
        <v>89</v>
      </c>
      <c r="F472" s="176"/>
    </row>
    <row r="473" spans="1:7" ht="20.100000000000001" customHeight="1">
      <c r="B473" s="121" t="s">
        <v>3</v>
      </c>
      <c r="C473" s="116" t="s">
        <v>4</v>
      </c>
      <c r="D473" s="28">
        <f>Активн!CU4</f>
        <v>2.4849999999999999</v>
      </c>
      <c r="E473" s="16" t="s">
        <v>5</v>
      </c>
      <c r="F473" s="28">
        <f>Реактивн!CU4</f>
        <v>0.98299999999999998</v>
      </c>
    </row>
    <row r="474" spans="1:7" ht="20.100000000000001" customHeight="1">
      <c r="B474" s="122" t="s">
        <v>6</v>
      </c>
      <c r="C474" s="117" t="s">
        <v>7</v>
      </c>
      <c r="D474" s="17">
        <f>Активн!CU5</f>
        <v>2.367</v>
      </c>
      <c r="E474" s="18" t="s">
        <v>8</v>
      </c>
      <c r="F474" s="17">
        <f>Реактивн!CU5</f>
        <v>0.91</v>
      </c>
    </row>
    <row r="475" spans="1:7" ht="20.100000000000001" customHeight="1">
      <c r="B475" s="122" t="s">
        <v>9</v>
      </c>
      <c r="C475" s="117" t="s">
        <v>10</v>
      </c>
      <c r="D475" s="17">
        <f>Активн!CU6</f>
        <v>2.2749999999999999</v>
      </c>
      <c r="E475" s="18" t="s">
        <v>11</v>
      </c>
      <c r="F475" s="17">
        <f>Реактивн!CU6</f>
        <v>0.873</v>
      </c>
    </row>
    <row r="476" spans="1:7" ht="20.100000000000001" customHeight="1">
      <c r="B476" s="122" t="s">
        <v>12</v>
      </c>
      <c r="C476" s="117" t="s">
        <v>13</v>
      </c>
      <c r="D476" s="17">
        <f>Активн!CU7</f>
        <v>2.3260000000000001</v>
      </c>
      <c r="E476" s="18" t="s">
        <v>14</v>
      </c>
      <c r="F476" s="17">
        <f>Реактивн!CU7</f>
        <v>0.92300000000000004</v>
      </c>
    </row>
    <row r="477" spans="1:7" ht="20.100000000000001" customHeight="1">
      <c r="B477" s="122" t="s">
        <v>15</v>
      </c>
      <c r="C477" s="117" t="s">
        <v>16</v>
      </c>
      <c r="D477" s="17">
        <f>Активн!CU8</f>
        <v>2.2719999999999998</v>
      </c>
      <c r="E477" s="18" t="s">
        <v>17</v>
      </c>
      <c r="F477" s="17">
        <f>Реактивн!CU8</f>
        <v>0.875</v>
      </c>
    </row>
    <row r="478" spans="1:7" ht="20.100000000000001" customHeight="1">
      <c r="B478" s="122" t="s">
        <v>18</v>
      </c>
      <c r="C478" s="117" t="s">
        <v>19</v>
      </c>
      <c r="D478" s="17">
        <f>Активн!CU9</f>
        <v>2.202</v>
      </c>
      <c r="E478" s="18" t="s">
        <v>20</v>
      </c>
      <c r="F478" s="17">
        <f>Реактивн!CU9</f>
        <v>0.751</v>
      </c>
    </row>
    <row r="479" spans="1:7" ht="20.100000000000001" customHeight="1">
      <c r="B479" s="122" t="s">
        <v>21</v>
      </c>
      <c r="C479" s="117" t="s">
        <v>22</v>
      </c>
      <c r="D479" s="17">
        <f>Активн!CU10</f>
        <v>2.536</v>
      </c>
      <c r="E479" s="18" t="s">
        <v>23</v>
      </c>
      <c r="F479" s="17">
        <f>Реактивн!CU10</f>
        <v>0.82100000000000006</v>
      </c>
    </row>
    <row r="480" spans="1:7" ht="20.100000000000001" customHeight="1">
      <c r="B480" s="122" t="s">
        <v>24</v>
      </c>
      <c r="C480" s="117" t="s">
        <v>25</v>
      </c>
      <c r="D480" s="17">
        <f>Активн!CU11</f>
        <v>2.992</v>
      </c>
      <c r="E480" s="18" t="s">
        <v>26</v>
      </c>
      <c r="F480" s="17">
        <f>Реактивн!CU11</f>
        <v>0.96500000000000008</v>
      </c>
    </row>
    <row r="481" spans="2:6" ht="20.100000000000001" customHeight="1">
      <c r="B481" s="122" t="s">
        <v>27</v>
      </c>
      <c r="C481" s="117" t="s">
        <v>28</v>
      </c>
      <c r="D481" s="17">
        <f>Активн!CU12</f>
        <v>3.3330000000000002</v>
      </c>
      <c r="E481" s="18" t="s">
        <v>29</v>
      </c>
      <c r="F481" s="17">
        <f>Реактивн!CU12</f>
        <v>1.052</v>
      </c>
    </row>
    <row r="482" spans="2:6" ht="20.100000000000001" customHeight="1">
      <c r="B482" s="122" t="s">
        <v>30</v>
      </c>
      <c r="C482" s="117" t="s">
        <v>31</v>
      </c>
      <c r="D482" s="17">
        <f>Активн!CU13</f>
        <v>3.4929999999999999</v>
      </c>
      <c r="E482" s="18" t="s">
        <v>32</v>
      </c>
      <c r="F482" s="17">
        <f>Реактивн!CU13</f>
        <v>1.0919999999999999</v>
      </c>
    </row>
    <row r="483" spans="2:6" ht="20.100000000000001" customHeight="1">
      <c r="B483" s="122" t="s">
        <v>33</v>
      </c>
      <c r="C483" s="117" t="s">
        <v>34</v>
      </c>
      <c r="D483" s="17">
        <f>Активн!CU14</f>
        <v>3.645</v>
      </c>
      <c r="E483" s="18" t="s">
        <v>35</v>
      </c>
      <c r="F483" s="17">
        <f>Реактивн!CU14</f>
        <v>1.137</v>
      </c>
    </row>
    <row r="484" spans="2:6" ht="20.100000000000001" customHeight="1">
      <c r="B484" s="122" t="s">
        <v>36</v>
      </c>
      <c r="C484" s="117" t="s">
        <v>37</v>
      </c>
      <c r="D484" s="17">
        <f>Активн!CU15</f>
        <v>3.6560000000000001</v>
      </c>
      <c r="E484" s="18" t="s">
        <v>38</v>
      </c>
      <c r="F484" s="17">
        <f>Реактивн!CU15</f>
        <v>1.153</v>
      </c>
    </row>
    <row r="485" spans="2:6" ht="20.100000000000001" customHeight="1">
      <c r="B485" s="122" t="s">
        <v>39</v>
      </c>
      <c r="C485" s="117" t="s">
        <v>40</v>
      </c>
      <c r="D485" s="17">
        <f>Активн!CU16</f>
        <v>3.645</v>
      </c>
      <c r="E485" s="18" t="s">
        <v>41</v>
      </c>
      <c r="F485" s="17">
        <f>Реактивн!CU16</f>
        <v>1.1989999999999998</v>
      </c>
    </row>
    <row r="486" spans="2:6" ht="20.100000000000001" customHeight="1">
      <c r="B486" s="122" t="s">
        <v>42</v>
      </c>
      <c r="C486" s="117" t="s">
        <v>43</v>
      </c>
      <c r="D486" s="17">
        <f>Активн!CU17</f>
        <v>3.6219999999999999</v>
      </c>
      <c r="E486" s="18" t="s">
        <v>44</v>
      </c>
      <c r="F486" s="17">
        <f>Реактивн!CU17</f>
        <v>1.143</v>
      </c>
    </row>
    <row r="487" spans="2:6" ht="20.100000000000001" customHeight="1">
      <c r="B487" s="122" t="s">
        <v>45</v>
      </c>
      <c r="C487" s="117" t="s">
        <v>46</v>
      </c>
      <c r="D487" s="17">
        <f>Активн!CU18</f>
        <v>3.5779999999999998</v>
      </c>
      <c r="E487" s="18" t="s">
        <v>47</v>
      </c>
      <c r="F487" s="17">
        <f>Реактивн!CU18</f>
        <v>1.105</v>
      </c>
    </row>
    <row r="488" spans="2:6" ht="20.100000000000001" customHeight="1">
      <c r="B488" s="122" t="s">
        <v>48</v>
      </c>
      <c r="C488" s="117" t="s">
        <v>49</v>
      </c>
      <c r="D488" s="17">
        <f>Активн!CU19</f>
        <v>3.5870000000000002</v>
      </c>
      <c r="E488" s="18" t="s">
        <v>50</v>
      </c>
      <c r="F488" s="17">
        <f>Реактивн!CU19</f>
        <v>1.1399999999999999</v>
      </c>
    </row>
    <row r="489" spans="2:6" ht="20.100000000000001" customHeight="1">
      <c r="B489" s="122" t="s">
        <v>51</v>
      </c>
      <c r="C489" s="117" t="s">
        <v>52</v>
      </c>
      <c r="D489" s="17">
        <f>Активн!CU20</f>
        <v>3.6440000000000001</v>
      </c>
      <c r="E489" s="18" t="s">
        <v>53</v>
      </c>
      <c r="F489" s="17">
        <f>Реактивн!CU20</f>
        <v>1.1120000000000001</v>
      </c>
    </row>
    <row r="490" spans="2:6" ht="20.100000000000001" customHeight="1">
      <c r="B490" s="122" t="s">
        <v>54</v>
      </c>
      <c r="C490" s="117" t="s">
        <v>55</v>
      </c>
      <c r="D490" s="17">
        <f>Активн!CU21</f>
        <v>3.6579999999999999</v>
      </c>
      <c r="E490" s="18" t="s">
        <v>56</v>
      </c>
      <c r="F490" s="17">
        <f>Реактивн!CU21</f>
        <v>1.17</v>
      </c>
    </row>
    <row r="491" spans="2:6" ht="20.100000000000001" customHeight="1">
      <c r="B491" s="122" t="s">
        <v>57</v>
      </c>
      <c r="C491" s="117" t="s">
        <v>58</v>
      </c>
      <c r="D491" s="17">
        <f>Активн!CU22</f>
        <v>3.5630000000000002</v>
      </c>
      <c r="E491" s="18" t="s">
        <v>59</v>
      </c>
      <c r="F491" s="17">
        <f>Реактивн!CU22</f>
        <v>1.2209999999999999</v>
      </c>
    </row>
    <row r="492" spans="2:6" ht="20.100000000000001" customHeight="1">
      <c r="B492" s="122" t="s">
        <v>60</v>
      </c>
      <c r="C492" s="117" t="s">
        <v>61</v>
      </c>
      <c r="D492" s="17">
        <f>Активн!CU23</f>
        <v>3.4060000000000001</v>
      </c>
      <c r="E492" s="18" t="s">
        <v>62</v>
      </c>
      <c r="F492" s="17">
        <f>Реактивн!CU23</f>
        <v>1.1839999999999999</v>
      </c>
    </row>
    <row r="493" spans="2:6" ht="20.100000000000001" customHeight="1">
      <c r="B493" s="122" t="s">
        <v>63</v>
      </c>
      <c r="C493" s="117" t="s">
        <v>64</v>
      </c>
      <c r="D493" s="17">
        <f>Активн!CU24</f>
        <v>3.2519999999999998</v>
      </c>
      <c r="E493" s="18" t="s">
        <v>65</v>
      </c>
      <c r="F493" s="17">
        <f>Реактивн!CU24</f>
        <v>1.1599999999999999</v>
      </c>
    </row>
    <row r="494" spans="2:6" ht="20.100000000000001" customHeight="1">
      <c r="B494" s="122" t="s">
        <v>66</v>
      </c>
      <c r="C494" s="117" t="s">
        <v>67</v>
      </c>
      <c r="D494" s="17">
        <f>Активн!CU25</f>
        <v>3.0619999999999998</v>
      </c>
      <c r="E494" s="18" t="s">
        <v>68</v>
      </c>
      <c r="F494" s="17">
        <f>Реактивн!CU25</f>
        <v>0.99399999999999999</v>
      </c>
    </row>
    <row r="495" spans="2:6" ht="20.100000000000001" customHeight="1">
      <c r="B495" s="122" t="s">
        <v>69</v>
      </c>
      <c r="C495" s="117" t="s">
        <v>70</v>
      </c>
      <c r="D495" s="17">
        <f>Активн!CU26</f>
        <v>2.8839999999999999</v>
      </c>
      <c r="E495" s="18" t="s">
        <v>71</v>
      </c>
      <c r="F495" s="17">
        <f>Реактивн!CU26</f>
        <v>0.97899999999999998</v>
      </c>
    </row>
    <row r="496" spans="2:6" ht="20.100000000000001" customHeight="1" thickBot="1">
      <c r="B496" s="123" t="s">
        <v>72</v>
      </c>
      <c r="C496" s="118" t="s">
        <v>73</v>
      </c>
      <c r="D496" s="19">
        <f>Активн!CU27</f>
        <v>2.6440000000000001</v>
      </c>
      <c r="E496" s="20" t="s">
        <v>74</v>
      </c>
      <c r="F496" s="19">
        <f>Реактивн!CU27</f>
        <v>0.96599999999999997</v>
      </c>
    </row>
    <row r="497" spans="1:7" ht="39.950000000000003" customHeight="1" thickBot="1">
      <c r="B497" s="124" t="s">
        <v>75</v>
      </c>
      <c r="C497" s="1" t="s">
        <v>78</v>
      </c>
      <c r="D497" s="125">
        <f>SUM(D473:D496)</f>
        <v>74.12700000000001</v>
      </c>
      <c r="E497" s="1" t="s">
        <v>79</v>
      </c>
      <c r="F497" s="126">
        <f>SUM(F473:F496)</f>
        <v>24.908000000000005</v>
      </c>
    </row>
    <row r="498" spans="1:7" ht="39.950000000000003" customHeight="1">
      <c r="B498" s="131"/>
      <c r="C498" s="2"/>
      <c r="D498" s="132"/>
      <c r="E498" s="2"/>
      <c r="F498" s="132"/>
    </row>
    <row r="499" spans="1:7" ht="15.75">
      <c r="A499" s="178" t="s">
        <v>80</v>
      </c>
      <c r="B499" s="178"/>
      <c r="C499" s="178"/>
      <c r="D499" s="178"/>
      <c r="E499" s="178"/>
      <c r="F499" s="178"/>
      <c r="G499" s="178"/>
    </row>
    <row r="500" spans="1:7" ht="15.75">
      <c r="B500" s="21"/>
      <c r="C500" s="22" t="s">
        <v>81</v>
      </c>
      <c r="D500" s="24" t="str">
        <f>D2</f>
        <v>16.12.20.</v>
      </c>
      <c r="E500" s="119" t="s">
        <v>426</v>
      </c>
      <c r="F500" s="21"/>
    </row>
    <row r="501" spans="1:7" ht="15.75">
      <c r="B501" s="21"/>
      <c r="C501" s="21"/>
      <c r="D501" s="66"/>
      <c r="E501" s="67"/>
      <c r="F501" s="21"/>
    </row>
    <row r="502" spans="1:7" ht="15.75" customHeight="1">
      <c r="B502" s="21"/>
      <c r="C502" s="22" t="s">
        <v>1</v>
      </c>
      <c r="D502" s="180" t="s">
        <v>487</v>
      </c>
      <c r="E502" s="180"/>
      <c r="F502" s="180"/>
    </row>
    <row r="503" spans="1:7" ht="16.5" thickBot="1">
      <c r="B503" s="21"/>
      <c r="C503" s="129"/>
      <c r="D503" s="161"/>
      <c r="E503" s="161"/>
      <c r="F503" s="161"/>
    </row>
    <row r="504" spans="1:7" ht="20.100000000000001" customHeight="1">
      <c r="B504" s="170" t="s">
        <v>2</v>
      </c>
      <c r="C504" s="172" t="s">
        <v>87</v>
      </c>
      <c r="D504" s="173"/>
      <c r="E504" s="173"/>
      <c r="F504" s="174"/>
    </row>
    <row r="505" spans="1:7" ht="20.100000000000001" customHeight="1" thickBot="1">
      <c r="B505" s="171"/>
      <c r="C505" s="175" t="s">
        <v>88</v>
      </c>
      <c r="D505" s="176"/>
      <c r="E505" s="175" t="s">
        <v>89</v>
      </c>
      <c r="F505" s="176"/>
    </row>
    <row r="506" spans="1:7" ht="20.100000000000001" customHeight="1">
      <c r="B506" s="121" t="s">
        <v>3</v>
      </c>
      <c r="C506" s="116" t="s">
        <v>4</v>
      </c>
      <c r="D506" s="28">
        <f>Активн!CT4</f>
        <v>0.29899999999999999</v>
      </c>
      <c r="E506" s="16" t="s">
        <v>5</v>
      </c>
      <c r="F506" s="28">
        <f>Реактивн!CT4</f>
        <v>0.18</v>
      </c>
    </row>
    <row r="507" spans="1:7" ht="20.100000000000001" customHeight="1">
      <c r="B507" s="122" t="s">
        <v>6</v>
      </c>
      <c r="C507" s="117" t="s">
        <v>7</v>
      </c>
      <c r="D507" s="17">
        <f>Активн!CT5</f>
        <v>0.28100000000000003</v>
      </c>
      <c r="E507" s="18" t="s">
        <v>8</v>
      </c>
      <c r="F507" s="17">
        <f>Реактивн!CT5</f>
        <v>0.17</v>
      </c>
    </row>
    <row r="508" spans="1:7" ht="20.100000000000001" customHeight="1">
      <c r="B508" s="122" t="s">
        <v>9</v>
      </c>
      <c r="C508" s="117" t="s">
        <v>10</v>
      </c>
      <c r="D508" s="17">
        <f>Активн!CT6</f>
        <v>0.27600000000000002</v>
      </c>
      <c r="E508" s="18" t="s">
        <v>11</v>
      </c>
      <c r="F508" s="17">
        <f>Реактивн!CT6</f>
        <v>0.17499999999999999</v>
      </c>
    </row>
    <row r="509" spans="1:7" ht="20.100000000000001" customHeight="1">
      <c r="B509" s="122" t="s">
        <v>12</v>
      </c>
      <c r="C509" s="117" t="s">
        <v>13</v>
      </c>
      <c r="D509" s="17">
        <f>Активн!CT7</f>
        <v>0.27200000000000002</v>
      </c>
      <c r="E509" s="18" t="s">
        <v>14</v>
      </c>
      <c r="F509" s="17">
        <f>Реактивн!CT7</f>
        <v>0.17399999999999999</v>
      </c>
    </row>
    <row r="510" spans="1:7" ht="20.100000000000001" customHeight="1">
      <c r="B510" s="122" t="s">
        <v>15</v>
      </c>
      <c r="C510" s="117" t="s">
        <v>16</v>
      </c>
      <c r="D510" s="17">
        <f>Активн!CT8</f>
        <v>0.27700000000000002</v>
      </c>
      <c r="E510" s="18" t="s">
        <v>17</v>
      </c>
      <c r="F510" s="17">
        <f>Реактивн!CT8</f>
        <v>0.17599999999999999</v>
      </c>
    </row>
    <row r="511" spans="1:7" ht="20.100000000000001" customHeight="1">
      <c r="B511" s="122" t="s">
        <v>18</v>
      </c>
      <c r="C511" s="117" t="s">
        <v>19</v>
      </c>
      <c r="D511" s="17">
        <f>Активн!CT9</f>
        <v>0.28399999999999997</v>
      </c>
      <c r="E511" s="18" t="s">
        <v>20</v>
      </c>
      <c r="F511" s="17">
        <f>Реактивн!CT9</f>
        <v>0.17499999999999999</v>
      </c>
    </row>
    <row r="512" spans="1:7" ht="20.100000000000001" customHeight="1">
      <c r="B512" s="122" t="s">
        <v>21</v>
      </c>
      <c r="C512" s="117" t="s">
        <v>22</v>
      </c>
      <c r="D512" s="17">
        <f>Активн!CT10</f>
        <v>0.313</v>
      </c>
      <c r="E512" s="18" t="s">
        <v>23</v>
      </c>
      <c r="F512" s="17">
        <f>Реактивн!CT10</f>
        <v>0.16800000000000001</v>
      </c>
    </row>
    <row r="513" spans="2:6" ht="20.100000000000001" customHeight="1">
      <c r="B513" s="122" t="s">
        <v>24</v>
      </c>
      <c r="C513" s="117" t="s">
        <v>25</v>
      </c>
      <c r="D513" s="17">
        <f>Активн!CT11</f>
        <v>0.33900000000000002</v>
      </c>
      <c r="E513" s="18" t="s">
        <v>26</v>
      </c>
      <c r="F513" s="17">
        <f>Реактивн!CT11</f>
        <v>0.16800000000000001</v>
      </c>
    </row>
    <row r="514" spans="2:6" ht="20.100000000000001" customHeight="1">
      <c r="B514" s="122" t="s">
        <v>27</v>
      </c>
      <c r="C514" s="117" t="s">
        <v>28</v>
      </c>
      <c r="D514" s="17">
        <f>Активн!CT12</f>
        <v>0.39</v>
      </c>
      <c r="E514" s="18" t="s">
        <v>29</v>
      </c>
      <c r="F514" s="17">
        <f>Реактивн!CT12</f>
        <v>0.16900000000000001</v>
      </c>
    </row>
    <row r="515" spans="2:6" ht="20.100000000000001" customHeight="1">
      <c r="B515" s="122" t="s">
        <v>30</v>
      </c>
      <c r="C515" s="117" t="s">
        <v>31</v>
      </c>
      <c r="D515" s="17">
        <f>Активн!CT13</f>
        <v>0.45500000000000002</v>
      </c>
      <c r="E515" s="18" t="s">
        <v>32</v>
      </c>
      <c r="F515" s="17">
        <f>Реактивн!CT13</f>
        <v>0.16700000000000001</v>
      </c>
    </row>
    <row r="516" spans="2:6" ht="20.100000000000001" customHeight="1">
      <c r="B516" s="122" t="s">
        <v>33</v>
      </c>
      <c r="C516" s="117" t="s">
        <v>34</v>
      </c>
      <c r="D516" s="17">
        <f>Активн!CT14</f>
        <v>0.46400000000000002</v>
      </c>
      <c r="E516" s="18" t="s">
        <v>35</v>
      </c>
      <c r="F516" s="17">
        <f>Реактивн!CT14</f>
        <v>0.17</v>
      </c>
    </row>
    <row r="517" spans="2:6" ht="20.100000000000001" customHeight="1">
      <c r="B517" s="122" t="s">
        <v>36</v>
      </c>
      <c r="C517" s="117" t="s">
        <v>37</v>
      </c>
      <c r="D517" s="17">
        <f>Активн!CT15</f>
        <v>0.45900000000000002</v>
      </c>
      <c r="E517" s="18" t="s">
        <v>38</v>
      </c>
      <c r="F517" s="17">
        <f>Реактивн!CT15</f>
        <v>0.17100000000000001</v>
      </c>
    </row>
    <row r="518" spans="2:6" ht="20.100000000000001" customHeight="1">
      <c r="B518" s="122" t="s">
        <v>39</v>
      </c>
      <c r="C518" s="117" t="s">
        <v>40</v>
      </c>
      <c r="D518" s="17">
        <f>Активн!CT16</f>
        <v>0.45100000000000001</v>
      </c>
      <c r="E518" s="18" t="s">
        <v>41</v>
      </c>
      <c r="F518" s="17">
        <f>Реактивн!CT16</f>
        <v>0.16700000000000001</v>
      </c>
    </row>
    <row r="519" spans="2:6" ht="20.100000000000001" customHeight="1">
      <c r="B519" s="122" t="s">
        <v>42</v>
      </c>
      <c r="C519" s="117" t="s">
        <v>43</v>
      </c>
      <c r="D519" s="17">
        <f>Активн!CT17</f>
        <v>0.45100000000000001</v>
      </c>
      <c r="E519" s="18" t="s">
        <v>44</v>
      </c>
      <c r="F519" s="17">
        <f>Реактивн!CT17</f>
        <v>0.16800000000000001</v>
      </c>
    </row>
    <row r="520" spans="2:6" ht="20.100000000000001" customHeight="1">
      <c r="B520" s="122" t="s">
        <v>45</v>
      </c>
      <c r="C520" s="117" t="s">
        <v>46</v>
      </c>
      <c r="D520" s="17">
        <f>Активн!CT18</f>
        <v>0.43099999999999999</v>
      </c>
      <c r="E520" s="18" t="s">
        <v>47</v>
      </c>
      <c r="F520" s="17">
        <f>Реактивн!CT18</f>
        <v>0.161</v>
      </c>
    </row>
    <row r="521" spans="2:6" ht="20.100000000000001" customHeight="1">
      <c r="B521" s="122" t="s">
        <v>48</v>
      </c>
      <c r="C521" s="117" t="s">
        <v>49</v>
      </c>
      <c r="D521" s="17">
        <f>Активн!CT19</f>
        <v>0.42499999999999999</v>
      </c>
      <c r="E521" s="18" t="s">
        <v>50</v>
      </c>
      <c r="F521" s="17">
        <f>Реактивн!CT19</f>
        <v>0.158</v>
      </c>
    </row>
    <row r="522" spans="2:6" ht="20.100000000000001" customHeight="1">
      <c r="B522" s="122" t="s">
        <v>51</v>
      </c>
      <c r="C522" s="117" t="s">
        <v>52</v>
      </c>
      <c r="D522" s="17">
        <f>Активн!CT20</f>
        <v>0.48499999999999999</v>
      </c>
      <c r="E522" s="18" t="s">
        <v>53</v>
      </c>
      <c r="F522" s="17">
        <f>Реактивн!CT20</f>
        <v>0.19700000000000001</v>
      </c>
    </row>
    <row r="523" spans="2:6" ht="20.100000000000001" customHeight="1">
      <c r="B523" s="122" t="s">
        <v>54</v>
      </c>
      <c r="C523" s="117" t="s">
        <v>55</v>
      </c>
      <c r="D523" s="17">
        <f>Активн!CT21</f>
        <v>0.504</v>
      </c>
      <c r="E523" s="18" t="s">
        <v>56</v>
      </c>
      <c r="F523" s="17">
        <f>Реактивн!CT21</f>
        <v>0.20300000000000001</v>
      </c>
    </row>
    <row r="524" spans="2:6" ht="20.100000000000001" customHeight="1">
      <c r="B524" s="122" t="s">
        <v>57</v>
      </c>
      <c r="C524" s="117" t="s">
        <v>58</v>
      </c>
      <c r="D524" s="17">
        <f>Активн!CT22</f>
        <v>0.49</v>
      </c>
      <c r="E524" s="18" t="s">
        <v>59</v>
      </c>
      <c r="F524" s="17">
        <f>Реактивн!CT22</f>
        <v>0.20699999999999999</v>
      </c>
    </row>
    <row r="525" spans="2:6" ht="20.100000000000001" customHeight="1">
      <c r="B525" s="122" t="s">
        <v>60</v>
      </c>
      <c r="C525" s="117" t="s">
        <v>61</v>
      </c>
      <c r="D525" s="17">
        <f>Активн!CT23</f>
        <v>0.46100000000000002</v>
      </c>
      <c r="E525" s="18" t="s">
        <v>62</v>
      </c>
      <c r="F525" s="17">
        <f>Реактивн!CT23</f>
        <v>0.20899999999999999</v>
      </c>
    </row>
    <row r="526" spans="2:6" ht="20.100000000000001" customHeight="1">
      <c r="B526" s="122" t="s">
        <v>63</v>
      </c>
      <c r="C526" s="117" t="s">
        <v>64</v>
      </c>
      <c r="D526" s="17">
        <f>Активн!CT24</f>
        <v>0.44400000000000001</v>
      </c>
      <c r="E526" s="18" t="s">
        <v>65</v>
      </c>
      <c r="F526" s="17">
        <f>Реактивн!CT24</f>
        <v>0.21199999999999999</v>
      </c>
    </row>
    <row r="527" spans="2:6" ht="20.100000000000001" customHeight="1">
      <c r="B527" s="122" t="s">
        <v>66</v>
      </c>
      <c r="C527" s="117" t="s">
        <v>67</v>
      </c>
      <c r="D527" s="17">
        <f>Активн!CT25</f>
        <v>0.41199999999999998</v>
      </c>
      <c r="E527" s="18" t="s">
        <v>68</v>
      </c>
      <c r="F527" s="17">
        <f>Реактивн!CT25</f>
        <v>0.216</v>
      </c>
    </row>
    <row r="528" spans="2:6" ht="20.100000000000001" customHeight="1">
      <c r="B528" s="122" t="s">
        <v>69</v>
      </c>
      <c r="C528" s="117" t="s">
        <v>70</v>
      </c>
      <c r="D528" s="17">
        <f>Активн!CT26</f>
        <v>0.38400000000000001</v>
      </c>
      <c r="E528" s="18" t="s">
        <v>71</v>
      </c>
      <c r="F528" s="17">
        <f>Реактивн!CT26</f>
        <v>0.20399999999999999</v>
      </c>
    </row>
    <row r="529" spans="1:7" ht="20.100000000000001" customHeight="1" thickBot="1">
      <c r="B529" s="123" t="s">
        <v>72</v>
      </c>
      <c r="C529" s="118" t="s">
        <v>73</v>
      </c>
      <c r="D529" s="19">
        <f>Активн!CT27</f>
        <v>0.314</v>
      </c>
      <c r="E529" s="20" t="s">
        <v>74</v>
      </c>
      <c r="F529" s="19">
        <f>Реактивн!CT27</f>
        <v>0.16</v>
      </c>
    </row>
    <row r="530" spans="1:7" ht="39.950000000000003" customHeight="1" thickBot="1">
      <c r="B530" s="124" t="s">
        <v>75</v>
      </c>
      <c r="C530" s="1" t="s">
        <v>78</v>
      </c>
      <c r="D530" s="125">
        <f>SUM(D506:D529)</f>
        <v>9.3610000000000024</v>
      </c>
      <c r="E530" s="1" t="s">
        <v>79</v>
      </c>
      <c r="F530" s="126">
        <f>SUM(F506:F529)</f>
        <v>4.3250000000000002</v>
      </c>
    </row>
    <row r="531" spans="1:7" ht="41.25" customHeight="1">
      <c r="B531" s="131"/>
      <c r="C531" s="2"/>
      <c r="D531" s="132"/>
      <c r="E531" s="2"/>
      <c r="F531" s="132"/>
    </row>
    <row r="532" spans="1:7" ht="15.75">
      <c r="A532" s="178" t="s">
        <v>80</v>
      </c>
      <c r="B532" s="178"/>
      <c r="C532" s="178"/>
      <c r="D532" s="178"/>
      <c r="E532" s="178"/>
      <c r="F532" s="178"/>
      <c r="G532" s="178"/>
    </row>
    <row r="533" spans="1:7" ht="15.75">
      <c r="B533" s="21"/>
      <c r="C533" s="22" t="s">
        <v>81</v>
      </c>
      <c r="D533" s="24" t="str">
        <f>D2</f>
        <v>16.12.20.</v>
      </c>
      <c r="E533" s="119" t="s">
        <v>426</v>
      </c>
      <c r="F533" s="21"/>
    </row>
    <row r="534" spans="1:7" ht="15.75">
      <c r="B534" s="21"/>
      <c r="C534" s="21"/>
      <c r="D534" s="66"/>
      <c r="E534" s="67"/>
      <c r="F534" s="21"/>
    </row>
    <row r="535" spans="1:7" ht="15.75" customHeight="1">
      <c r="B535" s="21"/>
      <c r="C535" s="22" t="s">
        <v>1</v>
      </c>
      <c r="D535" s="180" t="s">
        <v>488</v>
      </c>
      <c r="E535" s="180"/>
      <c r="F535" s="180"/>
    </row>
    <row r="536" spans="1:7" ht="16.5" thickBot="1">
      <c r="B536" s="21"/>
      <c r="C536" s="129"/>
      <c r="D536" s="161"/>
      <c r="E536" s="161"/>
      <c r="F536" s="161"/>
    </row>
    <row r="537" spans="1:7" ht="20.100000000000001" customHeight="1">
      <c r="B537" s="170" t="s">
        <v>2</v>
      </c>
      <c r="C537" s="172" t="s">
        <v>87</v>
      </c>
      <c r="D537" s="173"/>
      <c r="E537" s="173"/>
      <c r="F537" s="174"/>
    </row>
    <row r="538" spans="1:7" ht="20.100000000000001" customHeight="1" thickBot="1">
      <c r="B538" s="171"/>
      <c r="C538" s="175" t="s">
        <v>88</v>
      </c>
      <c r="D538" s="176"/>
      <c r="E538" s="175" t="s">
        <v>89</v>
      </c>
      <c r="F538" s="176"/>
    </row>
    <row r="539" spans="1:7" ht="20.100000000000001" customHeight="1">
      <c r="B539" s="121" t="s">
        <v>3</v>
      </c>
      <c r="C539" s="116" t="s">
        <v>4</v>
      </c>
      <c r="D539" s="95">
        <f>Активн!CS4</f>
        <v>0.44400000000000001</v>
      </c>
      <c r="E539" s="116" t="s">
        <v>5</v>
      </c>
      <c r="F539" s="28">
        <f>Реактивн!CS4</f>
        <v>0.20399999999999999</v>
      </c>
    </row>
    <row r="540" spans="1:7" ht="20.100000000000001" customHeight="1">
      <c r="B540" s="122" t="s">
        <v>6</v>
      </c>
      <c r="C540" s="117" t="s">
        <v>7</v>
      </c>
      <c r="D540" s="96">
        <f>Активн!CS5</f>
        <v>0.39900000000000002</v>
      </c>
      <c r="E540" s="117" t="s">
        <v>8</v>
      </c>
      <c r="F540" s="17">
        <f>Реактивн!CS5</f>
        <v>0.19800000000000001</v>
      </c>
    </row>
    <row r="541" spans="1:7" ht="20.100000000000001" customHeight="1">
      <c r="B541" s="122" t="s">
        <v>9</v>
      </c>
      <c r="C541" s="117" t="s">
        <v>10</v>
      </c>
      <c r="D541" s="96">
        <f>Активн!CS6</f>
        <v>0.375</v>
      </c>
      <c r="E541" s="117" t="s">
        <v>11</v>
      </c>
      <c r="F541" s="17">
        <f>Реактивн!CS6</f>
        <v>0.19900000000000001</v>
      </c>
    </row>
    <row r="542" spans="1:7" ht="20.100000000000001" customHeight="1">
      <c r="B542" s="122" t="s">
        <v>12</v>
      </c>
      <c r="C542" s="117" t="s">
        <v>13</v>
      </c>
      <c r="D542" s="96">
        <f>Активн!CS7</f>
        <v>0.36299999999999999</v>
      </c>
      <c r="E542" s="117" t="s">
        <v>14</v>
      </c>
      <c r="F542" s="17">
        <f>Реактивн!CS7</f>
        <v>0.20100000000000001</v>
      </c>
    </row>
    <row r="543" spans="1:7" ht="20.100000000000001" customHeight="1">
      <c r="B543" s="122" t="s">
        <v>15</v>
      </c>
      <c r="C543" s="117" t="s">
        <v>16</v>
      </c>
      <c r="D543" s="96">
        <f>Активн!CS8</f>
        <v>0.371</v>
      </c>
      <c r="E543" s="117" t="s">
        <v>17</v>
      </c>
      <c r="F543" s="17">
        <f>Реактивн!CS8</f>
        <v>0.19900000000000001</v>
      </c>
    </row>
    <row r="544" spans="1:7" ht="20.100000000000001" customHeight="1">
      <c r="B544" s="122" t="s">
        <v>18</v>
      </c>
      <c r="C544" s="117" t="s">
        <v>19</v>
      </c>
      <c r="D544" s="96">
        <f>Активн!CS9</f>
        <v>0.39300000000000002</v>
      </c>
      <c r="E544" s="117" t="s">
        <v>20</v>
      </c>
      <c r="F544" s="17">
        <f>Реактивн!CS9</f>
        <v>0.2</v>
      </c>
    </row>
    <row r="545" spans="2:6" ht="20.100000000000001" customHeight="1">
      <c r="B545" s="122" t="s">
        <v>21</v>
      </c>
      <c r="C545" s="117" t="s">
        <v>22</v>
      </c>
      <c r="D545" s="96">
        <f>Активн!CS10</f>
        <v>0.46</v>
      </c>
      <c r="E545" s="117" t="s">
        <v>23</v>
      </c>
      <c r="F545" s="17">
        <f>Реактивн!CS10</f>
        <v>0.19700000000000001</v>
      </c>
    </row>
    <row r="546" spans="2:6" ht="20.100000000000001" customHeight="1">
      <c r="B546" s="122" t="s">
        <v>24</v>
      </c>
      <c r="C546" s="117" t="s">
        <v>25</v>
      </c>
      <c r="D546" s="96">
        <f>Активн!CS11</f>
        <v>0.53700000000000003</v>
      </c>
      <c r="E546" s="117" t="s">
        <v>26</v>
      </c>
      <c r="F546" s="17">
        <f>Реактивн!CS11</f>
        <v>0.20200000000000001</v>
      </c>
    </row>
    <row r="547" spans="2:6" ht="20.100000000000001" customHeight="1">
      <c r="B547" s="122" t="s">
        <v>27</v>
      </c>
      <c r="C547" s="117" t="s">
        <v>28</v>
      </c>
      <c r="D547" s="96">
        <f>Активн!CS12</f>
        <v>0.56399999999999995</v>
      </c>
      <c r="E547" s="117" t="s">
        <v>29</v>
      </c>
      <c r="F547" s="17">
        <f>Реактивн!CS12</f>
        <v>0.193</v>
      </c>
    </row>
    <row r="548" spans="2:6" ht="20.100000000000001" customHeight="1">
      <c r="B548" s="122" t="s">
        <v>30</v>
      </c>
      <c r="C548" s="117" t="s">
        <v>31</v>
      </c>
      <c r="D548" s="96">
        <f>Активн!CS13</f>
        <v>0.58299999999999996</v>
      </c>
      <c r="E548" s="117" t="s">
        <v>32</v>
      </c>
      <c r="F548" s="17">
        <f>Реактивн!CS13</f>
        <v>0.193</v>
      </c>
    </row>
    <row r="549" spans="2:6" ht="20.100000000000001" customHeight="1">
      <c r="B549" s="122" t="s">
        <v>33</v>
      </c>
      <c r="C549" s="117" t="s">
        <v>34</v>
      </c>
      <c r="D549" s="96">
        <f>Активн!CS14</f>
        <v>0.59099999999999997</v>
      </c>
      <c r="E549" s="117" t="s">
        <v>35</v>
      </c>
      <c r="F549" s="17">
        <f>Реактивн!CS14</f>
        <v>0.19500000000000001</v>
      </c>
    </row>
    <row r="550" spans="2:6" ht="20.100000000000001" customHeight="1">
      <c r="B550" s="122" t="s">
        <v>36</v>
      </c>
      <c r="C550" s="117" t="s">
        <v>37</v>
      </c>
      <c r="D550" s="96">
        <f>Активн!CS15</f>
        <v>0.59899999999999998</v>
      </c>
      <c r="E550" s="117" t="s">
        <v>38</v>
      </c>
      <c r="F550" s="17">
        <f>Реактивн!CS15</f>
        <v>0.20399999999999999</v>
      </c>
    </row>
    <row r="551" spans="2:6" ht="20.100000000000001" customHeight="1">
      <c r="B551" s="122" t="s">
        <v>39</v>
      </c>
      <c r="C551" s="117" t="s">
        <v>40</v>
      </c>
      <c r="D551" s="96">
        <f>Активн!CS16</f>
        <v>0.57999999999999996</v>
      </c>
      <c r="E551" s="117" t="s">
        <v>41</v>
      </c>
      <c r="F551" s="17">
        <f>Реактивн!CS16</f>
        <v>0.20599999999999999</v>
      </c>
    </row>
    <row r="552" spans="2:6" ht="20.100000000000001" customHeight="1">
      <c r="B552" s="122" t="s">
        <v>42</v>
      </c>
      <c r="C552" s="117" t="s">
        <v>43</v>
      </c>
      <c r="D552" s="96">
        <f>Активн!CS17</f>
        <v>0.59099999999999997</v>
      </c>
      <c r="E552" s="117" t="s">
        <v>44</v>
      </c>
      <c r="F552" s="17">
        <f>Реактивн!CS17</f>
        <v>0.20100000000000001</v>
      </c>
    </row>
    <row r="553" spans="2:6" ht="20.100000000000001" customHeight="1">
      <c r="B553" s="122" t="s">
        <v>45</v>
      </c>
      <c r="C553" s="117" t="s">
        <v>46</v>
      </c>
      <c r="D553" s="96">
        <f>Активн!CS18</f>
        <v>0.58299999999999996</v>
      </c>
      <c r="E553" s="117" t="s">
        <v>47</v>
      </c>
      <c r="F553" s="17">
        <f>Реактивн!CS18</f>
        <v>0.19900000000000001</v>
      </c>
    </row>
    <row r="554" spans="2:6" ht="20.100000000000001" customHeight="1">
      <c r="B554" s="122" t="s">
        <v>48</v>
      </c>
      <c r="C554" s="117" t="s">
        <v>49</v>
      </c>
      <c r="D554" s="96">
        <f>Активн!CS19</f>
        <v>0.61599999999999999</v>
      </c>
      <c r="E554" s="117" t="s">
        <v>50</v>
      </c>
      <c r="F554" s="17">
        <f>Реактивн!CS19</f>
        <v>0.20200000000000001</v>
      </c>
    </row>
    <row r="555" spans="2:6" ht="20.100000000000001" customHeight="1">
      <c r="B555" s="122" t="s">
        <v>51</v>
      </c>
      <c r="C555" s="117" t="s">
        <v>52</v>
      </c>
      <c r="D555" s="96">
        <f>Активн!CS20</f>
        <v>0.69899999999999995</v>
      </c>
      <c r="E555" s="117" t="s">
        <v>53</v>
      </c>
      <c r="F555" s="17">
        <f>Реактивн!CS20</f>
        <v>0.20599999999999999</v>
      </c>
    </row>
    <row r="556" spans="2:6" ht="20.100000000000001" customHeight="1">
      <c r="B556" s="122" t="s">
        <v>54</v>
      </c>
      <c r="C556" s="117" t="s">
        <v>55</v>
      </c>
      <c r="D556" s="96">
        <f>Активн!CS21</f>
        <v>0.74199999999999999</v>
      </c>
      <c r="E556" s="117" t="s">
        <v>56</v>
      </c>
      <c r="F556" s="17">
        <f>Реактивн!CS21</f>
        <v>0.21199999999999999</v>
      </c>
    </row>
    <row r="557" spans="2:6" ht="20.100000000000001" customHeight="1">
      <c r="B557" s="122" t="s">
        <v>57</v>
      </c>
      <c r="C557" s="117" t="s">
        <v>58</v>
      </c>
      <c r="D557" s="96">
        <f>Активн!CS22</f>
        <v>0.748</v>
      </c>
      <c r="E557" s="117" t="s">
        <v>59</v>
      </c>
      <c r="F557" s="17">
        <f>Реактивн!CS22</f>
        <v>0.22500000000000001</v>
      </c>
    </row>
    <row r="558" spans="2:6" ht="20.100000000000001" customHeight="1">
      <c r="B558" s="122" t="s">
        <v>60</v>
      </c>
      <c r="C558" s="117" t="s">
        <v>61</v>
      </c>
      <c r="D558" s="96">
        <f>Активн!CS23</f>
        <v>0.75600000000000001</v>
      </c>
      <c r="E558" s="117" t="s">
        <v>62</v>
      </c>
      <c r="F558" s="17">
        <f>Реактивн!CS23</f>
        <v>0.23</v>
      </c>
    </row>
    <row r="559" spans="2:6" ht="20.100000000000001" customHeight="1">
      <c r="B559" s="122" t="s">
        <v>63</v>
      </c>
      <c r="C559" s="117" t="s">
        <v>64</v>
      </c>
      <c r="D559" s="96">
        <f>Активн!CS24</f>
        <v>0.74399999999999999</v>
      </c>
      <c r="E559" s="117" t="s">
        <v>65</v>
      </c>
      <c r="F559" s="17">
        <f>Реактивн!CS24</f>
        <v>0.22500000000000001</v>
      </c>
    </row>
    <row r="560" spans="2:6" ht="20.100000000000001" customHeight="1">
      <c r="B560" s="122" t="s">
        <v>66</v>
      </c>
      <c r="C560" s="117" t="s">
        <v>67</v>
      </c>
      <c r="D560" s="96">
        <f>Активн!CS25</f>
        <v>0.71399999999999997</v>
      </c>
      <c r="E560" s="117" t="s">
        <v>68</v>
      </c>
      <c r="F560" s="17">
        <f>Реактивн!CS25</f>
        <v>0.224</v>
      </c>
    </row>
    <row r="561" spans="1:7" ht="20.100000000000001" customHeight="1">
      <c r="B561" s="122" t="s">
        <v>69</v>
      </c>
      <c r="C561" s="117" t="s">
        <v>70</v>
      </c>
      <c r="D561" s="96">
        <f>Активн!CS26</f>
        <v>0.63400000000000001</v>
      </c>
      <c r="E561" s="117" t="s">
        <v>71</v>
      </c>
      <c r="F561" s="17">
        <f>Реактивн!CS26</f>
        <v>0.215</v>
      </c>
    </row>
    <row r="562" spans="1:7" ht="20.100000000000001" customHeight="1" thickBot="1">
      <c r="B562" s="123" t="s">
        <v>72</v>
      </c>
      <c r="C562" s="118" t="s">
        <v>73</v>
      </c>
      <c r="D562" s="97">
        <f>Активн!CS27</f>
        <v>0.52800000000000002</v>
      </c>
      <c r="E562" s="118" t="s">
        <v>74</v>
      </c>
      <c r="F562" s="19">
        <f>Реактивн!CS27</f>
        <v>0.19700000000000001</v>
      </c>
    </row>
    <row r="563" spans="1:7" ht="39.950000000000003" customHeight="1" thickBot="1">
      <c r="B563" s="124" t="s">
        <v>75</v>
      </c>
      <c r="C563" s="1" t="s">
        <v>78</v>
      </c>
      <c r="D563" s="125">
        <f>SUM(D539:D562)</f>
        <v>13.614000000000003</v>
      </c>
      <c r="E563" s="15" t="s">
        <v>79</v>
      </c>
      <c r="F563" s="133">
        <f>SUM(F539:F562)</f>
        <v>4.9270000000000005</v>
      </c>
    </row>
    <row r="564" spans="1:7" ht="39.950000000000003" customHeight="1">
      <c r="B564" s="131"/>
      <c r="C564" s="2"/>
      <c r="D564" s="132"/>
      <c r="E564" s="2"/>
      <c r="F564" s="132"/>
    </row>
    <row r="565" spans="1:7" ht="15.75">
      <c r="A565" s="178" t="s">
        <v>80</v>
      </c>
      <c r="B565" s="178"/>
      <c r="C565" s="178"/>
      <c r="D565" s="178"/>
      <c r="E565" s="178"/>
      <c r="F565" s="178"/>
      <c r="G565" s="178"/>
    </row>
    <row r="566" spans="1:7" ht="15.75">
      <c r="B566" s="21"/>
      <c r="C566" s="22" t="s">
        <v>81</v>
      </c>
      <c r="D566" s="24" t="str">
        <f>D2</f>
        <v>16.12.20.</v>
      </c>
      <c r="E566" s="119" t="s">
        <v>426</v>
      </c>
      <c r="F566" s="21"/>
    </row>
    <row r="567" spans="1:7" ht="15.75">
      <c r="B567" s="21"/>
      <c r="C567" s="21"/>
      <c r="D567" s="66"/>
      <c r="E567" s="67"/>
      <c r="F567" s="21"/>
    </row>
    <row r="568" spans="1:7" ht="15.75" customHeight="1">
      <c r="B568" s="21"/>
      <c r="C568" s="22" t="s">
        <v>1</v>
      </c>
      <c r="D568" s="180" t="s">
        <v>489</v>
      </c>
      <c r="E568" s="180"/>
      <c r="F568" s="180"/>
    </row>
    <row r="569" spans="1:7" ht="16.5" thickBot="1">
      <c r="B569" s="21"/>
      <c r="C569" s="129"/>
      <c r="D569" s="161"/>
      <c r="E569" s="161"/>
      <c r="F569" s="161"/>
    </row>
    <row r="570" spans="1:7" ht="20.100000000000001" customHeight="1">
      <c r="B570" s="170" t="s">
        <v>2</v>
      </c>
      <c r="C570" s="172" t="s">
        <v>87</v>
      </c>
      <c r="D570" s="173"/>
      <c r="E570" s="173"/>
      <c r="F570" s="174"/>
    </row>
    <row r="571" spans="1:7" ht="20.100000000000001" customHeight="1" thickBot="1">
      <c r="B571" s="171"/>
      <c r="C571" s="175" t="s">
        <v>88</v>
      </c>
      <c r="D571" s="176"/>
      <c r="E571" s="175" t="s">
        <v>89</v>
      </c>
      <c r="F571" s="176"/>
    </row>
    <row r="572" spans="1:7" ht="20.100000000000001" customHeight="1">
      <c r="B572" s="121" t="s">
        <v>3</v>
      </c>
      <c r="C572" s="116" t="s">
        <v>4</v>
      </c>
      <c r="D572" s="28">
        <f>Активн!CR4</f>
        <v>1.131</v>
      </c>
      <c r="E572" s="16" t="s">
        <v>5</v>
      </c>
      <c r="F572" s="28">
        <f>Реактивн!CR4</f>
        <v>0.20799999999999999</v>
      </c>
    </row>
    <row r="573" spans="1:7" ht="20.100000000000001" customHeight="1">
      <c r="B573" s="122" t="s">
        <v>6</v>
      </c>
      <c r="C573" s="117" t="s">
        <v>7</v>
      </c>
      <c r="D573" s="17">
        <f>Активн!CR5</f>
        <v>1.115</v>
      </c>
      <c r="E573" s="18" t="s">
        <v>8</v>
      </c>
      <c r="F573" s="17">
        <f>Реактивн!CR5</f>
        <v>0.19700000000000001</v>
      </c>
    </row>
    <row r="574" spans="1:7" ht="20.100000000000001" customHeight="1">
      <c r="B574" s="122" t="s">
        <v>9</v>
      </c>
      <c r="C574" s="117" t="s">
        <v>10</v>
      </c>
      <c r="D574" s="17">
        <f>Активн!CR6</f>
        <v>1.0980000000000001</v>
      </c>
      <c r="E574" s="18" t="s">
        <v>11</v>
      </c>
      <c r="F574" s="17">
        <f>Реактивн!CR6</f>
        <v>0.20699999999999999</v>
      </c>
    </row>
    <row r="575" spans="1:7" ht="20.100000000000001" customHeight="1">
      <c r="B575" s="122" t="s">
        <v>12</v>
      </c>
      <c r="C575" s="117" t="s">
        <v>13</v>
      </c>
      <c r="D575" s="17">
        <f>Активн!CR7</f>
        <v>1.081</v>
      </c>
      <c r="E575" s="18" t="s">
        <v>14</v>
      </c>
      <c r="F575" s="17">
        <f>Реактивн!CR7</f>
        <v>0.20699999999999999</v>
      </c>
    </row>
    <row r="576" spans="1:7" ht="20.100000000000001" customHeight="1">
      <c r="B576" s="122" t="s">
        <v>15</v>
      </c>
      <c r="C576" s="117" t="s">
        <v>16</v>
      </c>
      <c r="D576" s="17">
        <f>Активн!CR8</f>
        <v>1.1479999999999999</v>
      </c>
      <c r="E576" s="18" t="s">
        <v>17</v>
      </c>
      <c r="F576" s="17">
        <f>Реактивн!CR8</f>
        <v>0.20899999999999999</v>
      </c>
    </row>
    <row r="577" spans="2:6" ht="20.100000000000001" customHeight="1">
      <c r="B577" s="122" t="s">
        <v>18</v>
      </c>
      <c r="C577" s="117" t="s">
        <v>19</v>
      </c>
      <c r="D577" s="17">
        <f>Активн!CR9</f>
        <v>1.22</v>
      </c>
      <c r="E577" s="18" t="s">
        <v>20</v>
      </c>
      <c r="F577" s="17">
        <f>Реактивн!CR9</f>
        <v>0.21</v>
      </c>
    </row>
    <row r="578" spans="2:6" ht="20.100000000000001" customHeight="1">
      <c r="B578" s="122" t="s">
        <v>21</v>
      </c>
      <c r="C578" s="117" t="s">
        <v>22</v>
      </c>
      <c r="D578" s="17">
        <f>Активн!CR10</f>
        <v>1.3779999999999999</v>
      </c>
      <c r="E578" s="18" t="s">
        <v>23</v>
      </c>
      <c r="F578" s="17">
        <f>Реактивн!CR10</f>
        <v>0.19500000000000001</v>
      </c>
    </row>
    <row r="579" spans="2:6" ht="20.100000000000001" customHeight="1">
      <c r="B579" s="122" t="s">
        <v>24</v>
      </c>
      <c r="C579" s="117" t="s">
        <v>25</v>
      </c>
      <c r="D579" s="17">
        <f>Активн!CR11</f>
        <v>1.57</v>
      </c>
      <c r="E579" s="18" t="s">
        <v>26</v>
      </c>
      <c r="F579" s="17">
        <f>Реактивн!CR11</f>
        <v>0.188</v>
      </c>
    </row>
    <row r="580" spans="2:6" ht="20.100000000000001" customHeight="1">
      <c r="B580" s="122" t="s">
        <v>27</v>
      </c>
      <c r="C580" s="117" t="s">
        <v>28</v>
      </c>
      <c r="D580" s="17">
        <f>Активн!CR12</f>
        <v>1.9490000000000001</v>
      </c>
      <c r="E580" s="18" t="s">
        <v>29</v>
      </c>
      <c r="F580" s="17">
        <f>Реактивн!CR12</f>
        <v>0.20700000000000002</v>
      </c>
    </row>
    <row r="581" spans="2:6" ht="20.100000000000001" customHeight="1">
      <c r="B581" s="122" t="s">
        <v>30</v>
      </c>
      <c r="C581" s="117" t="s">
        <v>31</v>
      </c>
      <c r="D581" s="17">
        <f>Активн!CR13</f>
        <v>2.2829999999999999</v>
      </c>
      <c r="E581" s="18" t="s">
        <v>32</v>
      </c>
      <c r="F581" s="17">
        <f>Реактивн!CR13</f>
        <v>0.19900000000000001</v>
      </c>
    </row>
    <row r="582" spans="2:6" ht="20.100000000000001" customHeight="1">
      <c r="B582" s="122" t="s">
        <v>33</v>
      </c>
      <c r="C582" s="117" t="s">
        <v>34</v>
      </c>
      <c r="D582" s="17">
        <f>Активн!CR14</f>
        <v>2.4590000000000001</v>
      </c>
      <c r="E582" s="18" t="s">
        <v>35</v>
      </c>
      <c r="F582" s="17">
        <f>Реактивн!CR14</f>
        <v>0.19400000000000001</v>
      </c>
    </row>
    <row r="583" spans="2:6" ht="20.100000000000001" customHeight="1">
      <c r="B583" s="122" t="s">
        <v>36</v>
      </c>
      <c r="C583" s="117" t="s">
        <v>37</v>
      </c>
      <c r="D583" s="17">
        <f>Активн!CR15</f>
        <v>2.5739999999999998</v>
      </c>
      <c r="E583" s="18" t="s">
        <v>38</v>
      </c>
      <c r="F583" s="17">
        <f>Реактивн!CR15</f>
        <v>0.221</v>
      </c>
    </row>
    <row r="584" spans="2:6" ht="20.100000000000001" customHeight="1">
      <c r="B584" s="122" t="s">
        <v>39</v>
      </c>
      <c r="C584" s="117" t="s">
        <v>40</v>
      </c>
      <c r="D584" s="17">
        <f>Активн!CR16</f>
        <v>2.5190000000000001</v>
      </c>
      <c r="E584" s="18" t="s">
        <v>41</v>
      </c>
      <c r="F584" s="17">
        <f>Реактивн!CR16</f>
        <v>0.23499999999999999</v>
      </c>
    </row>
    <row r="585" spans="2:6" ht="20.100000000000001" customHeight="1">
      <c r="B585" s="122" t="s">
        <v>42</v>
      </c>
      <c r="C585" s="117" t="s">
        <v>43</v>
      </c>
      <c r="D585" s="17">
        <f>Активн!CR17</f>
        <v>2.4700000000000002</v>
      </c>
      <c r="E585" s="18" t="s">
        <v>44</v>
      </c>
      <c r="F585" s="17">
        <f>Реактивн!CR17</f>
        <v>0.21800000000000003</v>
      </c>
    </row>
    <row r="586" spans="2:6" ht="20.100000000000001" customHeight="1">
      <c r="B586" s="122" t="s">
        <v>45</v>
      </c>
      <c r="C586" s="117" t="s">
        <v>46</v>
      </c>
      <c r="D586" s="17">
        <f>Активн!CR18</f>
        <v>2.4329999999999998</v>
      </c>
      <c r="E586" s="18" t="s">
        <v>47</v>
      </c>
      <c r="F586" s="17">
        <f>Реактивн!CR18</f>
        <v>0.21300000000000002</v>
      </c>
    </row>
    <row r="587" spans="2:6" ht="20.100000000000001" customHeight="1">
      <c r="B587" s="122" t="s">
        <v>48</v>
      </c>
      <c r="C587" s="117" t="s">
        <v>49</v>
      </c>
      <c r="D587" s="17">
        <f>Активн!CR19</f>
        <v>2.4710000000000001</v>
      </c>
      <c r="E587" s="18" t="s">
        <v>50</v>
      </c>
      <c r="F587" s="17">
        <f>Реактивн!CR19</f>
        <v>0.22799999999999998</v>
      </c>
    </row>
    <row r="588" spans="2:6" ht="20.100000000000001" customHeight="1">
      <c r="B588" s="122" t="s">
        <v>51</v>
      </c>
      <c r="C588" s="117" t="s">
        <v>52</v>
      </c>
      <c r="D588" s="17">
        <f>Активн!CR20</f>
        <v>2.609</v>
      </c>
      <c r="E588" s="18" t="s">
        <v>53</v>
      </c>
      <c r="F588" s="17">
        <f>Реактивн!CR20</f>
        <v>0.24299999999999999</v>
      </c>
    </row>
    <row r="589" spans="2:6" ht="20.100000000000001" customHeight="1">
      <c r="B589" s="122" t="s">
        <v>54</v>
      </c>
      <c r="C589" s="117" t="s">
        <v>55</v>
      </c>
      <c r="D589" s="17">
        <f>Активн!CR21</f>
        <v>2.5270000000000001</v>
      </c>
      <c r="E589" s="18" t="s">
        <v>56</v>
      </c>
      <c r="F589" s="17">
        <f>Реактивн!CR21</f>
        <v>0.23799999999999999</v>
      </c>
    </row>
    <row r="590" spans="2:6" ht="20.100000000000001" customHeight="1">
      <c r="B590" s="122" t="s">
        <v>57</v>
      </c>
      <c r="C590" s="117" t="s">
        <v>58</v>
      </c>
      <c r="D590" s="17">
        <f>Активн!CR22</f>
        <v>2.177</v>
      </c>
      <c r="E590" s="18" t="s">
        <v>59</v>
      </c>
      <c r="F590" s="17">
        <f>Реактивн!CR22</f>
        <v>0.23</v>
      </c>
    </row>
    <row r="591" spans="2:6" ht="20.100000000000001" customHeight="1">
      <c r="B591" s="122" t="s">
        <v>60</v>
      </c>
      <c r="C591" s="117" t="s">
        <v>61</v>
      </c>
      <c r="D591" s="17">
        <f>Активн!CR23</f>
        <v>1.944</v>
      </c>
      <c r="E591" s="18" t="s">
        <v>62</v>
      </c>
      <c r="F591" s="17">
        <f>Реактивн!CR23</f>
        <v>0.23300000000000001</v>
      </c>
    </row>
    <row r="592" spans="2:6" ht="20.100000000000001" customHeight="1">
      <c r="B592" s="122" t="s">
        <v>63</v>
      </c>
      <c r="C592" s="117" t="s">
        <v>64</v>
      </c>
      <c r="D592" s="17">
        <f>Активн!CR24</f>
        <v>1.734</v>
      </c>
      <c r="E592" s="18" t="s">
        <v>65</v>
      </c>
      <c r="F592" s="17">
        <f>Реактивн!CR24</f>
        <v>0.23900000000000002</v>
      </c>
    </row>
    <row r="593" spans="1:7" ht="20.100000000000001" customHeight="1">
      <c r="B593" s="122" t="s">
        <v>66</v>
      </c>
      <c r="C593" s="117" t="s">
        <v>67</v>
      </c>
      <c r="D593" s="17">
        <f>Активн!CR25</f>
        <v>1.619</v>
      </c>
      <c r="E593" s="18" t="s">
        <v>68</v>
      </c>
      <c r="F593" s="17">
        <f>Реактивн!CR25</f>
        <v>0.24100000000000002</v>
      </c>
    </row>
    <row r="594" spans="1:7" ht="20.100000000000001" customHeight="1">
      <c r="B594" s="122" t="s">
        <v>69</v>
      </c>
      <c r="C594" s="117" t="s">
        <v>70</v>
      </c>
      <c r="D594" s="17">
        <f>Активн!CR26</f>
        <v>1.448</v>
      </c>
      <c r="E594" s="18" t="s">
        <v>71</v>
      </c>
      <c r="F594" s="17">
        <f>Реактивн!CR26</f>
        <v>0.223</v>
      </c>
    </row>
    <row r="595" spans="1:7" ht="20.100000000000001" customHeight="1" thickBot="1">
      <c r="B595" s="123" t="s">
        <v>72</v>
      </c>
      <c r="C595" s="118" t="s">
        <v>73</v>
      </c>
      <c r="D595" s="19">
        <f>Активн!CR27</f>
        <v>1.2410000000000001</v>
      </c>
      <c r="E595" s="20" t="s">
        <v>74</v>
      </c>
      <c r="F595" s="19">
        <f>Реактивн!CR27</f>
        <v>0.18</v>
      </c>
    </row>
    <row r="596" spans="1:7" ht="39.950000000000003" customHeight="1" thickBot="1">
      <c r="B596" s="124" t="s">
        <v>75</v>
      </c>
      <c r="C596" s="1" t="s">
        <v>78</v>
      </c>
      <c r="D596" s="125">
        <f>SUM(D572:D595)</f>
        <v>44.198</v>
      </c>
      <c r="E596" s="1" t="s">
        <v>79</v>
      </c>
      <c r="F596" s="126">
        <f>SUM(F572:F595)</f>
        <v>5.1629999999999994</v>
      </c>
    </row>
    <row r="597" spans="1:7" ht="39.950000000000003" customHeight="1">
      <c r="B597" s="131"/>
      <c r="C597" s="2"/>
      <c r="D597" s="132"/>
      <c r="E597" s="2"/>
      <c r="F597" s="132"/>
    </row>
    <row r="598" spans="1:7" ht="15.75">
      <c r="A598" s="178" t="s">
        <v>80</v>
      </c>
      <c r="B598" s="178"/>
      <c r="C598" s="178"/>
      <c r="D598" s="178"/>
      <c r="E598" s="178"/>
      <c r="F598" s="178"/>
      <c r="G598" s="178"/>
    </row>
    <row r="599" spans="1:7" ht="15.75">
      <c r="B599" s="21"/>
      <c r="C599" s="22" t="s">
        <v>81</v>
      </c>
      <c r="D599" s="24" t="str">
        <f>D2</f>
        <v>16.12.20.</v>
      </c>
      <c r="E599" s="119" t="s">
        <v>426</v>
      </c>
      <c r="F599" s="21"/>
    </row>
    <row r="600" spans="1:7" ht="15.75">
      <c r="B600" s="21"/>
      <c r="C600" s="21"/>
      <c r="D600" s="66"/>
      <c r="E600" s="67"/>
      <c r="F600" s="21"/>
    </row>
    <row r="601" spans="1:7" ht="15.75" customHeight="1">
      <c r="B601" s="21"/>
      <c r="C601" s="22" t="s">
        <v>1</v>
      </c>
      <c r="D601" s="180" t="s">
        <v>490</v>
      </c>
      <c r="E601" s="180"/>
      <c r="F601" s="180"/>
    </row>
    <row r="602" spans="1:7" ht="16.5" thickBot="1">
      <c r="B602" s="21"/>
      <c r="C602" s="129"/>
      <c r="D602" s="161"/>
      <c r="E602" s="161"/>
      <c r="F602" s="161"/>
    </row>
    <row r="603" spans="1:7" ht="20.100000000000001" customHeight="1">
      <c r="B603" s="170" t="s">
        <v>2</v>
      </c>
      <c r="C603" s="172" t="s">
        <v>87</v>
      </c>
      <c r="D603" s="173"/>
      <c r="E603" s="173"/>
      <c r="F603" s="174"/>
    </row>
    <row r="604" spans="1:7" ht="20.100000000000001" customHeight="1" thickBot="1">
      <c r="B604" s="171"/>
      <c r="C604" s="175" t="s">
        <v>88</v>
      </c>
      <c r="D604" s="176"/>
      <c r="E604" s="175" t="s">
        <v>89</v>
      </c>
      <c r="F604" s="176"/>
    </row>
    <row r="605" spans="1:7" ht="20.100000000000001" customHeight="1">
      <c r="B605" s="121" t="s">
        <v>3</v>
      </c>
      <c r="C605" s="116" t="s">
        <v>4</v>
      </c>
      <c r="D605" s="28">
        <f>Активн!CK4</f>
        <v>0.313</v>
      </c>
      <c r="E605" s="16" t="s">
        <v>5</v>
      </c>
      <c r="F605" s="28">
        <f>Реактивн!CK4</f>
        <v>0.14699999999999999</v>
      </c>
    </row>
    <row r="606" spans="1:7" ht="20.100000000000001" customHeight="1">
      <c r="B606" s="122" t="s">
        <v>6</v>
      </c>
      <c r="C606" s="117" t="s">
        <v>7</v>
      </c>
      <c r="D606" s="17">
        <f>Активн!CK5</f>
        <v>0.29799999999999999</v>
      </c>
      <c r="E606" s="18" t="s">
        <v>8</v>
      </c>
      <c r="F606" s="17">
        <f>Реактивн!CK5</f>
        <v>0.14399999999999999</v>
      </c>
    </row>
    <row r="607" spans="1:7" ht="20.100000000000001" customHeight="1">
      <c r="B607" s="122" t="s">
        <v>9</v>
      </c>
      <c r="C607" s="117" t="s">
        <v>10</v>
      </c>
      <c r="D607" s="17">
        <f>Активн!CK6</f>
        <v>0.29099999999999998</v>
      </c>
      <c r="E607" s="18" t="s">
        <v>11</v>
      </c>
      <c r="F607" s="17">
        <f>Реактивн!CK6</f>
        <v>0.14699999999999999</v>
      </c>
    </row>
    <row r="608" spans="1:7" ht="20.100000000000001" customHeight="1">
      <c r="B608" s="122" t="s">
        <v>12</v>
      </c>
      <c r="C608" s="117" t="s">
        <v>13</v>
      </c>
      <c r="D608" s="17">
        <f>Активн!CK7</f>
        <v>0.28599999999999998</v>
      </c>
      <c r="E608" s="18" t="s">
        <v>14</v>
      </c>
      <c r="F608" s="17">
        <f>Реактивн!CK7</f>
        <v>0.14799999999999999</v>
      </c>
    </row>
    <row r="609" spans="2:6" ht="20.100000000000001" customHeight="1">
      <c r="B609" s="122" t="s">
        <v>15</v>
      </c>
      <c r="C609" s="117" t="s">
        <v>16</v>
      </c>
      <c r="D609" s="17">
        <f>Активн!CK8</f>
        <v>0.28299999999999997</v>
      </c>
      <c r="E609" s="18" t="s">
        <v>17</v>
      </c>
      <c r="F609" s="17">
        <f>Реактивн!CK8</f>
        <v>0.14599999999999999</v>
      </c>
    </row>
    <row r="610" spans="2:6" ht="20.100000000000001" customHeight="1">
      <c r="B610" s="122" t="s">
        <v>18</v>
      </c>
      <c r="C610" s="117" t="s">
        <v>19</v>
      </c>
      <c r="D610" s="17">
        <f>Активн!CK9</f>
        <v>0.28899999999999998</v>
      </c>
      <c r="E610" s="18" t="s">
        <v>20</v>
      </c>
      <c r="F610" s="17">
        <f>Реактивн!CK9</f>
        <v>0.14599999999999999</v>
      </c>
    </row>
    <row r="611" spans="2:6" ht="20.100000000000001" customHeight="1">
      <c r="B611" s="122" t="s">
        <v>21</v>
      </c>
      <c r="C611" s="117" t="s">
        <v>22</v>
      </c>
      <c r="D611" s="17">
        <f>Активн!CK10</f>
        <v>0.33200000000000002</v>
      </c>
      <c r="E611" s="18" t="s">
        <v>23</v>
      </c>
      <c r="F611" s="17">
        <f>Реактивн!CK10</f>
        <v>0.14399999999999999</v>
      </c>
    </row>
    <row r="612" spans="2:6" ht="20.100000000000001" customHeight="1">
      <c r="B612" s="122" t="s">
        <v>24</v>
      </c>
      <c r="C612" s="117" t="s">
        <v>25</v>
      </c>
      <c r="D612" s="17">
        <f>Активн!CK11</f>
        <v>0.39800000000000002</v>
      </c>
      <c r="E612" s="18" t="s">
        <v>26</v>
      </c>
      <c r="F612" s="17">
        <f>Реактивн!CK11</f>
        <v>0.151</v>
      </c>
    </row>
    <row r="613" spans="2:6" ht="20.100000000000001" customHeight="1">
      <c r="B613" s="122" t="s">
        <v>27</v>
      </c>
      <c r="C613" s="117" t="s">
        <v>28</v>
      </c>
      <c r="D613" s="17">
        <f>Активн!CK12</f>
        <v>0.48799999999999999</v>
      </c>
      <c r="E613" s="18" t="s">
        <v>29</v>
      </c>
      <c r="F613" s="17">
        <f>Реактивн!CK12</f>
        <v>0.16</v>
      </c>
    </row>
    <row r="614" spans="2:6" ht="20.100000000000001" customHeight="1">
      <c r="B614" s="122" t="s">
        <v>30</v>
      </c>
      <c r="C614" s="117" t="s">
        <v>31</v>
      </c>
      <c r="D614" s="17">
        <f>Активн!CK13</f>
        <v>0.57199999999999995</v>
      </c>
      <c r="E614" s="18" t="s">
        <v>32</v>
      </c>
      <c r="F614" s="17">
        <f>Реактивн!CK13</f>
        <v>0.16</v>
      </c>
    </row>
    <row r="615" spans="2:6" ht="20.100000000000001" customHeight="1">
      <c r="B615" s="122" t="s">
        <v>33</v>
      </c>
      <c r="C615" s="117" t="s">
        <v>34</v>
      </c>
      <c r="D615" s="17">
        <f>Активн!CK14</f>
        <v>0.57799999999999996</v>
      </c>
      <c r="E615" s="18" t="s">
        <v>35</v>
      </c>
      <c r="F615" s="17">
        <f>Реактивн!CK14</f>
        <v>0.157</v>
      </c>
    </row>
    <row r="616" spans="2:6" ht="20.100000000000001" customHeight="1">
      <c r="B616" s="122" t="s">
        <v>36</v>
      </c>
      <c r="C616" s="117" t="s">
        <v>37</v>
      </c>
      <c r="D616" s="17">
        <f>Активн!CK15</f>
        <v>0.59299999999999997</v>
      </c>
      <c r="E616" s="18" t="s">
        <v>38</v>
      </c>
      <c r="F616" s="17">
        <f>Реактивн!CK15</f>
        <v>0.16</v>
      </c>
    </row>
    <row r="617" spans="2:6" ht="20.100000000000001" customHeight="1">
      <c r="B617" s="122" t="s">
        <v>39</v>
      </c>
      <c r="C617" s="117" t="s">
        <v>40</v>
      </c>
      <c r="D617" s="17">
        <f>Активн!CK16</f>
        <v>0.60699999999999998</v>
      </c>
      <c r="E617" s="18" t="s">
        <v>41</v>
      </c>
      <c r="F617" s="17">
        <f>Реактивн!CK16</f>
        <v>0.16500000000000001</v>
      </c>
    </row>
    <row r="618" spans="2:6" ht="20.100000000000001" customHeight="1">
      <c r="B618" s="122" t="s">
        <v>42</v>
      </c>
      <c r="C618" s="117" t="s">
        <v>43</v>
      </c>
      <c r="D618" s="17">
        <f>Активн!CK17</f>
        <v>0.57699999999999996</v>
      </c>
      <c r="E618" s="18" t="s">
        <v>44</v>
      </c>
      <c r="F618" s="17">
        <f>Реактивн!CK17</f>
        <v>0.15</v>
      </c>
    </row>
    <row r="619" spans="2:6" ht="20.100000000000001" customHeight="1">
      <c r="B619" s="122" t="s">
        <v>45</v>
      </c>
      <c r="C619" s="117" t="s">
        <v>46</v>
      </c>
      <c r="D619" s="17">
        <f>Активн!CK18</f>
        <v>0.57199999999999995</v>
      </c>
      <c r="E619" s="18" t="s">
        <v>47</v>
      </c>
      <c r="F619" s="17">
        <f>Реактивн!CK18</f>
        <v>0.155</v>
      </c>
    </row>
    <row r="620" spans="2:6" ht="20.100000000000001" customHeight="1">
      <c r="B620" s="122" t="s">
        <v>48</v>
      </c>
      <c r="C620" s="117" t="s">
        <v>49</v>
      </c>
      <c r="D620" s="17">
        <f>Активн!CK19</f>
        <v>0.57199999999999995</v>
      </c>
      <c r="E620" s="18" t="s">
        <v>50</v>
      </c>
      <c r="F620" s="17">
        <f>Реактивн!CK19</f>
        <v>0.159</v>
      </c>
    </row>
    <row r="621" spans="2:6" ht="20.100000000000001" customHeight="1">
      <c r="B621" s="122" t="s">
        <v>51</v>
      </c>
      <c r="C621" s="117" t="s">
        <v>52</v>
      </c>
      <c r="D621" s="17">
        <f>Активн!CK20</f>
        <v>0.58499999999999996</v>
      </c>
      <c r="E621" s="18" t="s">
        <v>53</v>
      </c>
      <c r="F621" s="17">
        <f>Реактивн!CK20</f>
        <v>0.161</v>
      </c>
    </row>
    <row r="622" spans="2:6" ht="20.100000000000001" customHeight="1">
      <c r="B622" s="122" t="s">
        <v>54</v>
      </c>
      <c r="C622" s="117" t="s">
        <v>55</v>
      </c>
      <c r="D622" s="17">
        <f>Активн!CK21</f>
        <v>0.57299999999999995</v>
      </c>
      <c r="E622" s="18" t="s">
        <v>56</v>
      </c>
      <c r="F622" s="17">
        <f>Реактивн!CK21</f>
        <v>0.159</v>
      </c>
    </row>
    <row r="623" spans="2:6" ht="20.100000000000001" customHeight="1">
      <c r="B623" s="122" t="s">
        <v>57</v>
      </c>
      <c r="C623" s="117" t="s">
        <v>58</v>
      </c>
      <c r="D623" s="17">
        <f>Активн!CK22</f>
        <v>0.55900000000000005</v>
      </c>
      <c r="E623" s="18" t="s">
        <v>59</v>
      </c>
      <c r="F623" s="17">
        <f>Реактивн!CK22</f>
        <v>0.16200000000000001</v>
      </c>
    </row>
    <row r="624" spans="2:6" ht="20.100000000000001" customHeight="1">
      <c r="B624" s="122" t="s">
        <v>60</v>
      </c>
      <c r="C624" s="117" t="s">
        <v>61</v>
      </c>
      <c r="D624" s="17">
        <f>Активн!CK23</f>
        <v>0.52100000000000002</v>
      </c>
      <c r="E624" s="18" t="s">
        <v>62</v>
      </c>
      <c r="F624" s="17">
        <f>Реактивн!CK23</f>
        <v>0.16400000000000001</v>
      </c>
    </row>
    <row r="625" spans="1:7" ht="20.100000000000001" customHeight="1">
      <c r="B625" s="122" t="s">
        <v>63</v>
      </c>
      <c r="C625" s="117" t="s">
        <v>64</v>
      </c>
      <c r="D625" s="17">
        <f>Активн!CK24</f>
        <v>0.45800000000000002</v>
      </c>
      <c r="E625" s="18" t="s">
        <v>65</v>
      </c>
      <c r="F625" s="17">
        <f>Реактивн!CK24</f>
        <v>0.16400000000000001</v>
      </c>
    </row>
    <row r="626" spans="1:7" ht="20.100000000000001" customHeight="1">
      <c r="B626" s="122" t="s">
        <v>66</v>
      </c>
      <c r="C626" s="117" t="s">
        <v>67</v>
      </c>
      <c r="D626" s="17">
        <f>Активн!CK25</f>
        <v>0.41599999999999998</v>
      </c>
      <c r="E626" s="18" t="s">
        <v>68</v>
      </c>
      <c r="F626" s="17">
        <f>Реактивн!CK25</f>
        <v>0.159</v>
      </c>
    </row>
    <row r="627" spans="1:7" ht="20.100000000000001" customHeight="1">
      <c r="B627" s="122" t="s">
        <v>69</v>
      </c>
      <c r="C627" s="117" t="s">
        <v>70</v>
      </c>
      <c r="D627" s="17">
        <f>Активн!CK26</f>
        <v>0.378</v>
      </c>
      <c r="E627" s="18" t="s">
        <v>71</v>
      </c>
      <c r="F627" s="17">
        <f>Реактивн!CK26</f>
        <v>0.15</v>
      </c>
    </row>
    <row r="628" spans="1:7" ht="20.100000000000001" customHeight="1" thickBot="1">
      <c r="B628" s="123" t="s">
        <v>72</v>
      </c>
      <c r="C628" s="118" t="s">
        <v>73</v>
      </c>
      <c r="D628" s="19">
        <f>Активн!CK27</f>
        <v>0.33700000000000002</v>
      </c>
      <c r="E628" s="20" t="s">
        <v>74</v>
      </c>
      <c r="F628" s="19">
        <f>Реактивн!CK27</f>
        <v>0.13400000000000001</v>
      </c>
    </row>
    <row r="629" spans="1:7" ht="39.950000000000003" customHeight="1" thickBot="1">
      <c r="B629" s="124" t="s">
        <v>75</v>
      </c>
      <c r="C629" s="1" t="s">
        <v>78</v>
      </c>
      <c r="D629" s="125">
        <f>SUM(D605:D628)</f>
        <v>10.876000000000001</v>
      </c>
      <c r="E629" s="1" t="s">
        <v>79</v>
      </c>
      <c r="F629" s="126">
        <f>SUM(F605:F628)</f>
        <v>3.6919999999999993</v>
      </c>
    </row>
    <row r="630" spans="1:7" ht="39.950000000000003" customHeight="1">
      <c r="B630" s="131"/>
      <c r="C630" s="2"/>
      <c r="D630" s="132"/>
      <c r="E630" s="2"/>
      <c r="F630" s="132"/>
    </row>
    <row r="631" spans="1:7" ht="15.75">
      <c r="A631" s="178" t="s">
        <v>80</v>
      </c>
      <c r="B631" s="178"/>
      <c r="C631" s="178"/>
      <c r="D631" s="178"/>
      <c r="E631" s="178"/>
      <c r="F631" s="178"/>
      <c r="G631" s="178"/>
    </row>
    <row r="632" spans="1:7" ht="15.75">
      <c r="B632" s="21"/>
      <c r="C632" s="22" t="s">
        <v>81</v>
      </c>
      <c r="D632" s="24" t="str">
        <f>D2</f>
        <v>16.12.20.</v>
      </c>
      <c r="E632" s="119" t="s">
        <v>426</v>
      </c>
      <c r="F632" s="21"/>
    </row>
    <row r="633" spans="1:7" ht="15.75">
      <c r="B633" s="21"/>
      <c r="C633" s="21"/>
      <c r="D633" s="66"/>
      <c r="E633" s="67"/>
      <c r="F633" s="21"/>
    </row>
    <row r="634" spans="1:7" ht="15.75" customHeight="1">
      <c r="B634" s="21"/>
      <c r="C634" s="22" t="s">
        <v>1</v>
      </c>
      <c r="D634" s="180" t="s">
        <v>491</v>
      </c>
      <c r="E634" s="180"/>
      <c r="F634" s="180"/>
    </row>
    <row r="635" spans="1:7" ht="16.5" thickBot="1">
      <c r="B635" s="21"/>
      <c r="C635" s="129"/>
      <c r="D635" s="161"/>
      <c r="E635" s="161"/>
      <c r="F635" s="161"/>
    </row>
    <row r="636" spans="1:7" ht="20.100000000000001" customHeight="1">
      <c r="B636" s="170" t="s">
        <v>2</v>
      </c>
      <c r="C636" s="172" t="s">
        <v>87</v>
      </c>
      <c r="D636" s="173"/>
      <c r="E636" s="173"/>
      <c r="F636" s="174"/>
    </row>
    <row r="637" spans="1:7" ht="20.100000000000001" customHeight="1" thickBot="1">
      <c r="B637" s="171"/>
      <c r="C637" s="175" t="s">
        <v>88</v>
      </c>
      <c r="D637" s="176"/>
      <c r="E637" s="175" t="s">
        <v>89</v>
      </c>
      <c r="F637" s="176"/>
    </row>
    <row r="638" spans="1:7" ht="20.100000000000001" customHeight="1">
      <c r="B638" s="121" t="s">
        <v>3</v>
      </c>
      <c r="C638" s="116" t="s">
        <v>4</v>
      </c>
      <c r="D638" s="28">
        <f>Активн!CP4</f>
        <v>0.57599999999999996</v>
      </c>
      <c r="E638" s="16" t="s">
        <v>5</v>
      </c>
      <c r="F638" s="28">
        <f>Реактивн!CP4</f>
        <v>0.104</v>
      </c>
    </row>
    <row r="639" spans="1:7" ht="20.100000000000001" customHeight="1">
      <c r="B639" s="122" t="s">
        <v>6</v>
      </c>
      <c r="C639" s="117" t="s">
        <v>7</v>
      </c>
      <c r="D639" s="17">
        <f>Активн!CP5</f>
        <v>0.54</v>
      </c>
      <c r="E639" s="18" t="s">
        <v>8</v>
      </c>
      <c r="F639" s="17">
        <f>Реактивн!CP5</f>
        <v>9.9000000000000005E-2</v>
      </c>
    </row>
    <row r="640" spans="1:7" ht="20.100000000000001" customHeight="1">
      <c r="B640" s="122" t="s">
        <v>9</v>
      </c>
      <c r="C640" s="117" t="s">
        <v>10</v>
      </c>
      <c r="D640" s="17">
        <f>Активн!CP6</f>
        <v>0.52100000000000002</v>
      </c>
      <c r="E640" s="18" t="s">
        <v>11</v>
      </c>
      <c r="F640" s="17">
        <f>Реактивн!CP6</f>
        <v>0.10299999999999999</v>
      </c>
    </row>
    <row r="641" spans="2:6" ht="20.100000000000001" customHeight="1">
      <c r="B641" s="122" t="s">
        <v>12</v>
      </c>
      <c r="C641" s="117" t="s">
        <v>13</v>
      </c>
      <c r="D641" s="17">
        <f>Активн!CP7</f>
        <v>0.51500000000000001</v>
      </c>
      <c r="E641" s="18" t="s">
        <v>14</v>
      </c>
      <c r="F641" s="17">
        <f>Реактивн!CP7</f>
        <v>0.105</v>
      </c>
    </row>
    <row r="642" spans="2:6" ht="20.100000000000001" customHeight="1">
      <c r="B642" s="122" t="s">
        <v>15</v>
      </c>
      <c r="C642" s="117" t="s">
        <v>16</v>
      </c>
      <c r="D642" s="17">
        <f>Активн!CP8</f>
        <v>0.51400000000000001</v>
      </c>
      <c r="E642" s="18" t="s">
        <v>17</v>
      </c>
      <c r="F642" s="17">
        <f>Реактивн!CP8</f>
        <v>0.10299999999999999</v>
      </c>
    </row>
    <row r="643" spans="2:6" ht="20.100000000000001" customHeight="1">
      <c r="B643" s="122" t="s">
        <v>18</v>
      </c>
      <c r="C643" s="117" t="s">
        <v>19</v>
      </c>
      <c r="D643" s="17">
        <f>Активн!CP9</f>
        <v>0.51600000000000001</v>
      </c>
      <c r="E643" s="18" t="s">
        <v>20</v>
      </c>
      <c r="F643" s="17">
        <f>Реактивн!CP9</f>
        <v>0.10299999999999999</v>
      </c>
    </row>
    <row r="644" spans="2:6" ht="20.100000000000001" customHeight="1">
      <c r="B644" s="122" t="s">
        <v>21</v>
      </c>
      <c r="C644" s="117" t="s">
        <v>22</v>
      </c>
      <c r="D644" s="17">
        <f>Активн!CP10</f>
        <v>0.61299999999999999</v>
      </c>
      <c r="E644" s="18" t="s">
        <v>23</v>
      </c>
      <c r="F644" s="17">
        <f>Реактивн!CP10</f>
        <v>8.6000000000000007E-2</v>
      </c>
    </row>
    <row r="645" spans="2:6" ht="20.100000000000001" customHeight="1">
      <c r="B645" s="122" t="s">
        <v>24</v>
      </c>
      <c r="C645" s="117" t="s">
        <v>25</v>
      </c>
      <c r="D645" s="17">
        <f>Активн!CP11</f>
        <v>0.77300000000000002</v>
      </c>
      <c r="E645" s="18" t="s">
        <v>26</v>
      </c>
      <c r="F645" s="17">
        <f>Реактивн!CP11</f>
        <v>0.11900000000000001</v>
      </c>
    </row>
    <row r="646" spans="2:6" ht="20.100000000000001" customHeight="1">
      <c r="B646" s="122" t="s">
        <v>27</v>
      </c>
      <c r="C646" s="117" t="s">
        <v>28</v>
      </c>
      <c r="D646" s="17">
        <f>Активн!CP12</f>
        <v>0.97299999999999998</v>
      </c>
      <c r="E646" s="18" t="s">
        <v>29</v>
      </c>
      <c r="F646" s="17">
        <f>Реактивн!CP12</f>
        <v>0.16500000000000001</v>
      </c>
    </row>
    <row r="647" spans="2:6" ht="20.100000000000001" customHeight="1">
      <c r="B647" s="122" t="s">
        <v>30</v>
      </c>
      <c r="C647" s="117" t="s">
        <v>31</v>
      </c>
      <c r="D647" s="17">
        <f>Активн!CP13</f>
        <v>1.161</v>
      </c>
      <c r="E647" s="18" t="s">
        <v>32</v>
      </c>
      <c r="F647" s="17">
        <f>Реактивн!CP13</f>
        <v>0.192</v>
      </c>
    </row>
    <row r="648" spans="2:6" ht="20.100000000000001" customHeight="1">
      <c r="B648" s="122" t="s">
        <v>33</v>
      </c>
      <c r="C648" s="117" t="s">
        <v>34</v>
      </c>
      <c r="D648" s="17">
        <f>Активн!CP14</f>
        <v>1.236</v>
      </c>
      <c r="E648" s="18" t="s">
        <v>35</v>
      </c>
      <c r="F648" s="17">
        <f>Реактивн!CP14</f>
        <v>0.19900000000000001</v>
      </c>
    </row>
    <row r="649" spans="2:6" ht="20.100000000000001" customHeight="1">
      <c r="B649" s="122" t="s">
        <v>36</v>
      </c>
      <c r="C649" s="117" t="s">
        <v>37</v>
      </c>
      <c r="D649" s="17">
        <f>Активн!CP15</f>
        <v>1.268</v>
      </c>
      <c r="E649" s="18" t="s">
        <v>38</v>
      </c>
      <c r="F649" s="17">
        <f>Реактивн!CP15</f>
        <v>0.216</v>
      </c>
    </row>
    <row r="650" spans="2:6" ht="20.100000000000001" customHeight="1">
      <c r="B650" s="122" t="s">
        <v>39</v>
      </c>
      <c r="C650" s="117" t="s">
        <v>40</v>
      </c>
      <c r="D650" s="17">
        <f>Активн!CP16</f>
        <v>1.2869999999999999</v>
      </c>
      <c r="E650" s="18" t="s">
        <v>41</v>
      </c>
      <c r="F650" s="17">
        <f>Реактивн!CP16</f>
        <v>0.23500000000000001</v>
      </c>
    </row>
    <row r="651" spans="2:6" ht="20.100000000000001" customHeight="1">
      <c r="B651" s="122" t="s">
        <v>42</v>
      </c>
      <c r="C651" s="117" t="s">
        <v>43</v>
      </c>
      <c r="D651" s="17">
        <f>Активн!CP17</f>
        <v>1.264</v>
      </c>
      <c r="E651" s="18" t="s">
        <v>44</v>
      </c>
      <c r="F651" s="17">
        <f>Реактивн!CP17</f>
        <v>0.191</v>
      </c>
    </row>
    <row r="652" spans="2:6" ht="20.100000000000001" customHeight="1">
      <c r="B652" s="122" t="s">
        <v>45</v>
      </c>
      <c r="C652" s="117" t="s">
        <v>46</v>
      </c>
      <c r="D652" s="17">
        <f>Активн!CP18</f>
        <v>1.252</v>
      </c>
      <c r="E652" s="18" t="s">
        <v>47</v>
      </c>
      <c r="F652" s="17">
        <f>Реактивн!CP18</f>
        <v>0.189</v>
      </c>
    </row>
    <row r="653" spans="2:6" ht="20.100000000000001" customHeight="1">
      <c r="B653" s="122" t="s">
        <v>48</v>
      </c>
      <c r="C653" s="117" t="s">
        <v>49</v>
      </c>
      <c r="D653" s="17">
        <f>Активн!CP19</f>
        <v>1.256</v>
      </c>
      <c r="E653" s="18" t="s">
        <v>50</v>
      </c>
      <c r="F653" s="17">
        <f>Реактивн!CP19</f>
        <v>0.20300000000000001</v>
      </c>
    </row>
    <row r="654" spans="2:6" ht="20.100000000000001" customHeight="1">
      <c r="B654" s="122" t="s">
        <v>51</v>
      </c>
      <c r="C654" s="117" t="s">
        <v>52</v>
      </c>
      <c r="D654" s="17">
        <f>Активн!CP20</f>
        <v>1.2010000000000001</v>
      </c>
      <c r="E654" s="18" t="s">
        <v>53</v>
      </c>
      <c r="F654" s="17">
        <f>Реактивн!CP20</f>
        <v>0.21199999999999999</v>
      </c>
    </row>
    <row r="655" spans="2:6" ht="20.100000000000001" customHeight="1">
      <c r="B655" s="122" t="s">
        <v>54</v>
      </c>
      <c r="C655" s="117" t="s">
        <v>55</v>
      </c>
      <c r="D655" s="17">
        <f>Активн!CP21</f>
        <v>1.1479999999999999</v>
      </c>
      <c r="E655" s="18" t="s">
        <v>56</v>
      </c>
      <c r="F655" s="17">
        <f>Реактивн!CP21</f>
        <v>0.21299999999999999</v>
      </c>
    </row>
    <row r="656" spans="2:6" ht="20.100000000000001" customHeight="1">
      <c r="B656" s="122" t="s">
        <v>57</v>
      </c>
      <c r="C656" s="117" t="s">
        <v>58</v>
      </c>
      <c r="D656" s="17">
        <f>Активн!CP22</f>
        <v>0.95499999999999996</v>
      </c>
      <c r="E656" s="18" t="s">
        <v>59</v>
      </c>
      <c r="F656" s="17">
        <f>Реактивн!CP22</f>
        <v>0.13</v>
      </c>
    </row>
    <row r="657" spans="1:7" ht="20.100000000000001" customHeight="1">
      <c r="B657" s="122" t="s">
        <v>60</v>
      </c>
      <c r="C657" s="117" t="s">
        <v>61</v>
      </c>
      <c r="D657" s="17">
        <f>Активн!CP23</f>
        <v>0.89</v>
      </c>
      <c r="E657" s="18" t="s">
        <v>62</v>
      </c>
      <c r="F657" s="17">
        <f>Реактивн!CP23</f>
        <v>0.13100000000000001</v>
      </c>
    </row>
    <row r="658" spans="1:7" ht="20.100000000000001" customHeight="1">
      <c r="B658" s="122" t="s">
        <v>63</v>
      </c>
      <c r="C658" s="117" t="s">
        <v>64</v>
      </c>
      <c r="D658" s="17">
        <f>Активн!CP24</f>
        <v>0.78</v>
      </c>
      <c r="E658" s="18" t="s">
        <v>65</v>
      </c>
      <c r="F658" s="17">
        <f>Реактивн!CP24</f>
        <v>0.11900000000000001</v>
      </c>
    </row>
    <row r="659" spans="1:7" ht="20.100000000000001" customHeight="1">
      <c r="B659" s="122" t="s">
        <v>66</v>
      </c>
      <c r="C659" s="117" t="s">
        <v>67</v>
      </c>
      <c r="D659" s="17">
        <f>Активн!CP25</f>
        <v>0.74199999999999999</v>
      </c>
      <c r="E659" s="18" t="s">
        <v>68</v>
      </c>
      <c r="F659" s="17">
        <f>Реактивн!CP25</f>
        <v>0.11600000000000001</v>
      </c>
    </row>
    <row r="660" spans="1:7" ht="20.100000000000001" customHeight="1">
      <c r="B660" s="122" t="s">
        <v>69</v>
      </c>
      <c r="C660" s="117" t="s">
        <v>70</v>
      </c>
      <c r="D660" s="17">
        <f>Активн!CP26</f>
        <v>0.67400000000000004</v>
      </c>
      <c r="E660" s="18" t="s">
        <v>71</v>
      </c>
      <c r="F660" s="17">
        <f>Реактивн!CP26</f>
        <v>9.9000000000000005E-2</v>
      </c>
    </row>
    <row r="661" spans="1:7" ht="20.100000000000001" customHeight="1" thickBot="1">
      <c r="B661" s="123" t="s">
        <v>72</v>
      </c>
      <c r="C661" s="118" t="s">
        <v>73</v>
      </c>
      <c r="D661" s="19">
        <f>Активн!CP27</f>
        <v>0.61199999999999999</v>
      </c>
      <c r="E661" s="20" t="s">
        <v>74</v>
      </c>
      <c r="F661" s="19">
        <f>Реактивн!CP27</f>
        <v>8.3000000000000004E-2</v>
      </c>
    </row>
    <row r="662" spans="1:7" ht="39.950000000000003" customHeight="1" thickBot="1">
      <c r="B662" s="124" t="s">
        <v>75</v>
      </c>
      <c r="C662" s="1" t="s">
        <v>78</v>
      </c>
      <c r="D662" s="125">
        <f>SUM(D638:D661)</f>
        <v>21.266999999999999</v>
      </c>
      <c r="E662" s="1" t="s">
        <v>79</v>
      </c>
      <c r="F662" s="126">
        <f>SUM(F638:F661)</f>
        <v>3.5150000000000006</v>
      </c>
    </row>
    <row r="663" spans="1:7" ht="39.950000000000003" customHeight="1">
      <c r="B663" s="131"/>
      <c r="C663" s="2"/>
      <c r="D663" s="132"/>
      <c r="E663" s="2"/>
      <c r="F663" s="132"/>
    </row>
    <row r="664" spans="1:7" ht="15.75">
      <c r="A664" s="178" t="s">
        <v>80</v>
      </c>
      <c r="B664" s="178"/>
      <c r="C664" s="178"/>
      <c r="D664" s="178"/>
      <c r="E664" s="178"/>
      <c r="F664" s="178"/>
      <c r="G664" s="178"/>
    </row>
    <row r="665" spans="1:7" ht="15.75">
      <c r="B665" s="21"/>
      <c r="C665" s="22" t="s">
        <v>81</v>
      </c>
      <c r="D665" s="24" t="str">
        <f>D2</f>
        <v>16.12.20.</v>
      </c>
      <c r="E665" s="119" t="s">
        <v>426</v>
      </c>
      <c r="F665" s="21"/>
    </row>
    <row r="666" spans="1:7" ht="15.75">
      <c r="B666" s="21"/>
      <c r="C666" s="21"/>
      <c r="D666" s="66"/>
      <c r="E666" s="67"/>
      <c r="F666" s="21"/>
    </row>
    <row r="667" spans="1:7" ht="15.75" customHeight="1">
      <c r="B667" s="21"/>
      <c r="C667" s="22" t="s">
        <v>1</v>
      </c>
      <c r="D667" s="180" t="s">
        <v>492</v>
      </c>
      <c r="E667" s="180"/>
      <c r="F667" s="180"/>
    </row>
    <row r="668" spans="1:7" ht="16.5" thickBot="1">
      <c r="B668" s="21"/>
      <c r="C668" s="129"/>
      <c r="D668" s="161"/>
      <c r="E668" s="161"/>
      <c r="F668" s="161"/>
    </row>
    <row r="669" spans="1:7" ht="20.100000000000001" customHeight="1">
      <c r="B669" s="170" t="s">
        <v>2</v>
      </c>
      <c r="C669" s="172" t="s">
        <v>87</v>
      </c>
      <c r="D669" s="173"/>
      <c r="E669" s="173"/>
      <c r="F669" s="174"/>
    </row>
    <row r="670" spans="1:7" ht="20.100000000000001" customHeight="1" thickBot="1">
      <c r="B670" s="171"/>
      <c r="C670" s="175" t="s">
        <v>88</v>
      </c>
      <c r="D670" s="176"/>
      <c r="E670" s="175" t="s">
        <v>89</v>
      </c>
      <c r="F670" s="176"/>
    </row>
    <row r="671" spans="1:7" ht="20.100000000000001" customHeight="1">
      <c r="B671" s="121" t="s">
        <v>3</v>
      </c>
      <c r="C671" s="116" t="s">
        <v>4</v>
      </c>
      <c r="D671" s="28">
        <f>Активн!CY4</f>
        <v>0.47</v>
      </c>
      <c r="E671" s="16" t="s">
        <v>5</v>
      </c>
      <c r="F671" s="28">
        <f>Реактивн!CY4</f>
        <v>0.13</v>
      </c>
    </row>
    <row r="672" spans="1:7" ht="20.100000000000001" customHeight="1">
      <c r="B672" s="122" t="s">
        <v>6</v>
      </c>
      <c r="C672" s="117" t="s">
        <v>7</v>
      </c>
      <c r="D672" s="17">
        <f>Активн!CY5</f>
        <v>0.442</v>
      </c>
      <c r="E672" s="18" t="s">
        <v>8</v>
      </c>
      <c r="F672" s="17">
        <f>Реактивн!CY5</f>
        <v>0.128</v>
      </c>
    </row>
    <row r="673" spans="2:6" ht="20.100000000000001" customHeight="1">
      <c r="B673" s="122" t="s">
        <v>9</v>
      </c>
      <c r="C673" s="117" t="s">
        <v>10</v>
      </c>
      <c r="D673" s="17">
        <f>Активн!CY6</f>
        <v>0.43</v>
      </c>
      <c r="E673" s="18" t="s">
        <v>11</v>
      </c>
      <c r="F673" s="17">
        <f>Реактивн!CY6</f>
        <v>0.129</v>
      </c>
    </row>
    <row r="674" spans="2:6" ht="20.100000000000001" customHeight="1">
      <c r="B674" s="122" t="s">
        <v>12</v>
      </c>
      <c r="C674" s="117" t="s">
        <v>13</v>
      </c>
      <c r="D674" s="17">
        <f>Активн!CY7</f>
        <v>0.42299999999999999</v>
      </c>
      <c r="E674" s="18" t="s">
        <v>14</v>
      </c>
      <c r="F674" s="17">
        <f>Реактивн!CY7</f>
        <v>0.13</v>
      </c>
    </row>
    <row r="675" spans="2:6" ht="20.100000000000001" customHeight="1">
      <c r="B675" s="122" t="s">
        <v>15</v>
      </c>
      <c r="C675" s="117" t="s">
        <v>16</v>
      </c>
      <c r="D675" s="17">
        <f>Активн!CY8</f>
        <v>0.432</v>
      </c>
      <c r="E675" s="18" t="s">
        <v>17</v>
      </c>
      <c r="F675" s="17">
        <f>Реактивн!CY8</f>
        <v>0.13200000000000001</v>
      </c>
    </row>
    <row r="676" spans="2:6" ht="20.100000000000001" customHeight="1">
      <c r="B676" s="122" t="s">
        <v>18</v>
      </c>
      <c r="C676" s="117" t="s">
        <v>19</v>
      </c>
      <c r="D676" s="17">
        <f>Активн!CY9</f>
        <v>0.437</v>
      </c>
      <c r="E676" s="18" t="s">
        <v>20</v>
      </c>
      <c r="F676" s="17">
        <f>Реактивн!CY9</f>
        <v>0.129</v>
      </c>
    </row>
    <row r="677" spans="2:6" ht="20.100000000000001" customHeight="1">
      <c r="B677" s="122" t="s">
        <v>21</v>
      </c>
      <c r="C677" s="117" t="s">
        <v>22</v>
      </c>
      <c r="D677" s="17">
        <f>Активн!CY10</f>
        <v>0.48599999999999999</v>
      </c>
      <c r="E677" s="18" t="s">
        <v>23</v>
      </c>
      <c r="F677" s="17">
        <f>Реактивн!CY10</f>
        <v>0.13200000000000001</v>
      </c>
    </row>
    <row r="678" spans="2:6" ht="20.100000000000001" customHeight="1">
      <c r="B678" s="122" t="s">
        <v>24</v>
      </c>
      <c r="C678" s="117" t="s">
        <v>25</v>
      </c>
      <c r="D678" s="17">
        <f>Активн!CY11</f>
        <v>0.54800000000000004</v>
      </c>
      <c r="E678" s="18" t="s">
        <v>26</v>
      </c>
      <c r="F678" s="17">
        <f>Реактивн!CY11</f>
        <v>0.13200000000000001</v>
      </c>
    </row>
    <row r="679" spans="2:6" ht="20.100000000000001" customHeight="1">
      <c r="B679" s="122" t="s">
        <v>27</v>
      </c>
      <c r="C679" s="117" t="s">
        <v>28</v>
      </c>
      <c r="D679" s="17">
        <f>Активн!CY12</f>
        <v>0.56999999999999995</v>
      </c>
      <c r="E679" s="18" t="s">
        <v>29</v>
      </c>
      <c r="F679" s="17">
        <f>Реактивн!CY12</f>
        <v>0.125</v>
      </c>
    </row>
    <row r="680" spans="2:6" ht="20.100000000000001" customHeight="1">
      <c r="B680" s="122" t="s">
        <v>30</v>
      </c>
      <c r="C680" s="117" t="s">
        <v>31</v>
      </c>
      <c r="D680" s="17">
        <f>Активн!CY13</f>
        <v>0.55700000000000005</v>
      </c>
      <c r="E680" s="18" t="s">
        <v>32</v>
      </c>
      <c r="F680" s="17">
        <f>Реактивн!CY13</f>
        <v>0.11600000000000001</v>
      </c>
    </row>
    <row r="681" spans="2:6" ht="20.100000000000001" customHeight="1">
      <c r="B681" s="122" t="s">
        <v>33</v>
      </c>
      <c r="C681" s="117" t="s">
        <v>34</v>
      </c>
      <c r="D681" s="17">
        <f>Активн!CY14</f>
        <v>0.58199999999999996</v>
      </c>
      <c r="E681" s="18" t="s">
        <v>35</v>
      </c>
      <c r="F681" s="17">
        <f>Реактивн!CY14</f>
        <v>0.11799999999999999</v>
      </c>
    </row>
    <row r="682" spans="2:6" ht="20.100000000000001" customHeight="1">
      <c r="B682" s="122" t="s">
        <v>36</v>
      </c>
      <c r="C682" s="117" t="s">
        <v>37</v>
      </c>
      <c r="D682" s="17">
        <f>Активн!CY15</f>
        <v>0.58799999999999997</v>
      </c>
      <c r="E682" s="18" t="s">
        <v>38</v>
      </c>
      <c r="F682" s="17">
        <f>Реактивн!CY15</f>
        <v>0.11899999999999999</v>
      </c>
    </row>
    <row r="683" spans="2:6" ht="20.100000000000001" customHeight="1">
      <c r="B683" s="122" t="s">
        <v>39</v>
      </c>
      <c r="C683" s="117" t="s">
        <v>40</v>
      </c>
      <c r="D683" s="17">
        <f>Активн!CY16</f>
        <v>0.59799999999999998</v>
      </c>
      <c r="E683" s="18" t="s">
        <v>41</v>
      </c>
      <c r="F683" s="17">
        <f>Реактивн!CY16</f>
        <v>0.122</v>
      </c>
    </row>
    <row r="684" spans="2:6" ht="20.100000000000001" customHeight="1">
      <c r="B684" s="122" t="s">
        <v>42</v>
      </c>
      <c r="C684" s="117" t="s">
        <v>43</v>
      </c>
      <c r="D684" s="17">
        <f>Активн!CY17</f>
        <v>0.57399999999999995</v>
      </c>
      <c r="E684" s="18" t="s">
        <v>44</v>
      </c>
      <c r="F684" s="17">
        <f>Реактивн!CY17</f>
        <v>0.11600000000000001</v>
      </c>
    </row>
    <row r="685" spans="2:6" ht="20.100000000000001" customHeight="1">
      <c r="B685" s="122" t="s">
        <v>45</v>
      </c>
      <c r="C685" s="117" t="s">
        <v>46</v>
      </c>
      <c r="D685" s="17">
        <f>Активн!CY18</f>
        <v>0.56799999999999995</v>
      </c>
      <c r="E685" s="18" t="s">
        <v>47</v>
      </c>
      <c r="F685" s="17">
        <f>Реактивн!CY18</f>
        <v>0.11700000000000001</v>
      </c>
    </row>
    <row r="686" spans="2:6" ht="20.100000000000001" customHeight="1">
      <c r="B686" s="122" t="s">
        <v>48</v>
      </c>
      <c r="C686" s="117" t="s">
        <v>49</v>
      </c>
      <c r="D686" s="17">
        <f>Активн!CY19</f>
        <v>0.60299999999999998</v>
      </c>
      <c r="E686" s="18" t="s">
        <v>50</v>
      </c>
      <c r="F686" s="17">
        <f>Реактивн!CY19</f>
        <v>0.124</v>
      </c>
    </row>
    <row r="687" spans="2:6" ht="20.100000000000001" customHeight="1">
      <c r="B687" s="122" t="s">
        <v>51</v>
      </c>
      <c r="C687" s="117" t="s">
        <v>52</v>
      </c>
      <c r="D687" s="17">
        <f>Активн!CY20</f>
        <v>0.63</v>
      </c>
      <c r="E687" s="18" t="s">
        <v>53</v>
      </c>
      <c r="F687" s="17">
        <f>Реактивн!CY20</f>
        <v>0.13400000000000001</v>
      </c>
    </row>
    <row r="688" spans="2:6" ht="20.100000000000001" customHeight="1">
      <c r="B688" s="122" t="s">
        <v>54</v>
      </c>
      <c r="C688" s="117" t="s">
        <v>55</v>
      </c>
      <c r="D688" s="17">
        <f>Активн!CY21</f>
        <v>0.65</v>
      </c>
      <c r="E688" s="18" t="s">
        <v>56</v>
      </c>
      <c r="F688" s="17">
        <f>Реактивн!CY21</f>
        <v>0.14000000000000001</v>
      </c>
    </row>
    <row r="689" spans="2:6" ht="20.100000000000001" customHeight="1">
      <c r="B689" s="122" t="s">
        <v>57</v>
      </c>
      <c r="C689" s="117" t="s">
        <v>58</v>
      </c>
      <c r="D689" s="17">
        <f>Активн!CY22</f>
        <v>0.64900000000000002</v>
      </c>
      <c r="E689" s="18" t="s">
        <v>59</v>
      </c>
      <c r="F689" s="17">
        <f>Реактивн!CY22</f>
        <v>0.151</v>
      </c>
    </row>
    <row r="690" spans="2:6" ht="20.100000000000001" customHeight="1">
      <c r="B690" s="122" t="s">
        <v>60</v>
      </c>
      <c r="C690" s="117" t="s">
        <v>61</v>
      </c>
      <c r="D690" s="17">
        <f>Активн!CY23</f>
        <v>0.64800000000000002</v>
      </c>
      <c r="E690" s="18" t="s">
        <v>62</v>
      </c>
      <c r="F690" s="17">
        <f>Реактивн!CY23</f>
        <v>0.14799999999999999</v>
      </c>
    </row>
    <row r="691" spans="2:6" ht="20.100000000000001" customHeight="1">
      <c r="B691" s="122" t="s">
        <v>63</v>
      </c>
      <c r="C691" s="117" t="s">
        <v>64</v>
      </c>
      <c r="D691" s="17">
        <f>Активн!CY24</f>
        <v>0.65</v>
      </c>
      <c r="E691" s="18" t="s">
        <v>65</v>
      </c>
      <c r="F691" s="17">
        <f>Реактивн!CY24</f>
        <v>0.152</v>
      </c>
    </row>
    <row r="692" spans="2:6" ht="20.100000000000001" customHeight="1">
      <c r="B692" s="122" t="s">
        <v>66</v>
      </c>
      <c r="C692" s="117" t="s">
        <v>67</v>
      </c>
      <c r="D692" s="17">
        <f>Активн!CY25</f>
        <v>0.63200000000000001</v>
      </c>
      <c r="E692" s="18" t="s">
        <v>68</v>
      </c>
      <c r="F692" s="17">
        <f>Реактивн!CY25</f>
        <v>0.151</v>
      </c>
    </row>
    <row r="693" spans="2:6" ht="20.100000000000001" customHeight="1">
      <c r="B693" s="122" t="s">
        <v>69</v>
      </c>
      <c r="C693" s="117" t="s">
        <v>70</v>
      </c>
      <c r="D693" s="17">
        <f>Активн!CY26</f>
        <v>0.56899999999999995</v>
      </c>
      <c r="E693" s="18" t="s">
        <v>71</v>
      </c>
      <c r="F693" s="17">
        <f>Реактивн!CY26</f>
        <v>0.13600000000000001</v>
      </c>
    </row>
    <row r="694" spans="2:6" ht="20.100000000000001" customHeight="1" thickBot="1">
      <c r="B694" s="123" t="s">
        <v>72</v>
      </c>
      <c r="C694" s="118" t="s">
        <v>73</v>
      </c>
      <c r="D694" s="19">
        <f>Активн!CY27</f>
        <v>0.50900000000000001</v>
      </c>
      <c r="E694" s="20" t="s">
        <v>74</v>
      </c>
      <c r="F694" s="19">
        <f>Реактивн!CY27</f>
        <v>0.123</v>
      </c>
    </row>
    <row r="695" spans="2:6" ht="39.950000000000003" customHeight="1" thickBot="1">
      <c r="B695" s="124" t="s">
        <v>75</v>
      </c>
      <c r="C695" s="1" t="s">
        <v>78</v>
      </c>
      <c r="D695" s="125">
        <f>SUM(D671:D694)</f>
        <v>13.245000000000001</v>
      </c>
      <c r="E695" s="1" t="s">
        <v>79</v>
      </c>
      <c r="F695" s="126">
        <f>SUM(F671:F694)</f>
        <v>3.1340000000000003</v>
      </c>
    </row>
    <row r="696" spans="2:6" ht="41.25" customHeight="1">
      <c r="B696" s="131"/>
      <c r="C696" s="2"/>
      <c r="D696" s="132"/>
      <c r="E696" s="2"/>
      <c r="F696" s="132"/>
    </row>
  </sheetData>
  <mergeCells count="129">
    <mergeCell ref="A1:G1"/>
    <mergeCell ref="A5:G5"/>
    <mergeCell ref="B6:B7"/>
    <mergeCell ref="C6:F6"/>
    <mergeCell ref="C7:D7"/>
    <mergeCell ref="E7:F7"/>
    <mergeCell ref="A70:G70"/>
    <mergeCell ref="D73:F73"/>
    <mergeCell ref="B75:B76"/>
    <mergeCell ref="C75:F75"/>
    <mergeCell ref="C76:D76"/>
    <mergeCell ref="E76:F76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136:G136"/>
    <mergeCell ref="D139:F139"/>
    <mergeCell ref="B141:B142"/>
    <mergeCell ref="C141:F141"/>
    <mergeCell ref="C142:D142"/>
    <mergeCell ref="E142:F142"/>
    <mergeCell ref="A103:G103"/>
    <mergeCell ref="D106:F106"/>
    <mergeCell ref="B108:B109"/>
    <mergeCell ref="C108:F108"/>
    <mergeCell ref="C109:D109"/>
    <mergeCell ref="E109:F109"/>
    <mergeCell ref="A202:G202"/>
    <mergeCell ref="D205:F205"/>
    <mergeCell ref="B207:B208"/>
    <mergeCell ref="C207:F207"/>
    <mergeCell ref="C208:D208"/>
    <mergeCell ref="E208:F208"/>
    <mergeCell ref="A169:G169"/>
    <mergeCell ref="D172:F172"/>
    <mergeCell ref="B174:B175"/>
    <mergeCell ref="C174:F174"/>
    <mergeCell ref="C175:D175"/>
    <mergeCell ref="E175:F175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  <mergeCell ref="A598:G598"/>
    <mergeCell ref="D601:F601"/>
    <mergeCell ref="B603:B604"/>
    <mergeCell ref="C603:F603"/>
    <mergeCell ref="C604:D604"/>
    <mergeCell ref="E604:F604"/>
    <mergeCell ref="A565:G565"/>
    <mergeCell ref="D568:F568"/>
    <mergeCell ref="B570:B571"/>
    <mergeCell ref="C570:F570"/>
    <mergeCell ref="C571:D571"/>
    <mergeCell ref="E571:F571"/>
    <mergeCell ref="A664:G664"/>
    <mergeCell ref="D667:F667"/>
    <mergeCell ref="B669:B670"/>
    <mergeCell ref="C669:F669"/>
    <mergeCell ref="C670:D670"/>
    <mergeCell ref="E670:F670"/>
    <mergeCell ref="A631:G631"/>
    <mergeCell ref="D634:F634"/>
    <mergeCell ref="B636:B637"/>
    <mergeCell ref="C636:F636"/>
    <mergeCell ref="C637:D637"/>
    <mergeCell ref="E637:F637"/>
  </mergeCells>
  <pageMargins left="0.98425196850393704" right="0.39370078740157483" top="0.19685039370078741" bottom="0.19685039370078741" header="0.31496062992125984" footer="0.31496062992125984"/>
  <pageSetup paperSize="9" firstPageNumber="94" orientation="portrait" useFirstPageNumber="1" horizontalDpi="180" verticalDpi="180" r:id="rId1"/>
  <headerFooter>
    <oddFooter>&amp;LИсп. Власова Н.А.&amp;R&amp;P</oddFooter>
  </headerFooter>
  <rowBreaks count="20" manualBreakCount="20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493</v>
      </c>
      <c r="E4" s="24"/>
      <c r="F4" s="24"/>
    </row>
    <row r="5" spans="1:7" ht="30" customHeight="1" thickBot="1">
      <c r="A5" s="179" t="s">
        <v>494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1.3919999999999999</v>
      </c>
      <c r="E8" s="16" t="s">
        <v>5</v>
      </c>
      <c r="F8" s="28">
        <f>F45+F78</f>
        <v>0.154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1.331</v>
      </c>
      <c r="E9" s="18" t="s">
        <v>8</v>
      </c>
      <c r="F9" s="17">
        <f t="shared" ref="F9:F31" si="1">F46+F79</f>
        <v>0.14099999999999999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1.321</v>
      </c>
      <c r="E10" s="18" t="s">
        <v>11</v>
      </c>
      <c r="F10" s="17">
        <f t="shared" si="1"/>
        <v>0.15000000000000002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1.3089999999999999</v>
      </c>
      <c r="E11" s="18" t="s">
        <v>14</v>
      </c>
      <c r="F11" s="17">
        <f t="shared" si="1"/>
        <v>0.152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1.3089999999999999</v>
      </c>
      <c r="E12" s="18" t="s">
        <v>17</v>
      </c>
      <c r="F12" s="17">
        <f t="shared" si="1"/>
        <v>0.14800000000000002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1.3260000000000001</v>
      </c>
      <c r="E13" s="18" t="s">
        <v>20</v>
      </c>
      <c r="F13" s="17">
        <f t="shared" si="1"/>
        <v>0.14699999999999999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1.4</v>
      </c>
      <c r="E14" s="18" t="s">
        <v>23</v>
      </c>
      <c r="F14" s="17">
        <f t="shared" si="1"/>
        <v>0.153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1.5249999999999999</v>
      </c>
      <c r="E15" s="18" t="s">
        <v>26</v>
      </c>
      <c r="F15" s="17">
        <f t="shared" si="1"/>
        <v>0.16499999999999998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1.609</v>
      </c>
      <c r="E16" s="18" t="s">
        <v>29</v>
      </c>
      <c r="F16" s="17">
        <f t="shared" si="1"/>
        <v>0.159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1.6749999999999998</v>
      </c>
      <c r="E17" s="18" t="s">
        <v>32</v>
      </c>
      <c r="F17" s="17">
        <f t="shared" si="1"/>
        <v>0.154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1.69</v>
      </c>
      <c r="E18" s="18" t="s">
        <v>35</v>
      </c>
      <c r="F18" s="17">
        <f t="shared" si="1"/>
        <v>0.159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1.6749999999999998</v>
      </c>
      <c r="E19" s="18" t="s">
        <v>38</v>
      </c>
      <c r="F19" s="17">
        <f t="shared" si="1"/>
        <v>0.16500000000000001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1.6659999999999999</v>
      </c>
      <c r="E20" s="18" t="s">
        <v>41</v>
      </c>
      <c r="F20" s="17">
        <f t="shared" si="1"/>
        <v>0.17300000000000001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1.653</v>
      </c>
      <c r="E21" s="18" t="s">
        <v>44</v>
      </c>
      <c r="F21" s="17">
        <f t="shared" si="1"/>
        <v>0.155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1.6419999999999999</v>
      </c>
      <c r="E22" s="18" t="s">
        <v>47</v>
      </c>
      <c r="F22" s="17">
        <f t="shared" si="1"/>
        <v>0.151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1.669</v>
      </c>
      <c r="E23" s="18" t="s">
        <v>50</v>
      </c>
      <c r="F23" s="17">
        <f t="shared" si="1"/>
        <v>0.14599999999999999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1.8120000000000001</v>
      </c>
      <c r="E24" s="18" t="s">
        <v>53</v>
      </c>
      <c r="F24" s="17">
        <f t="shared" si="1"/>
        <v>0.16900000000000001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1.8410000000000002</v>
      </c>
      <c r="E25" s="18" t="s">
        <v>56</v>
      </c>
      <c r="F25" s="17">
        <f t="shared" si="1"/>
        <v>0.17200000000000001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1.8479999999999999</v>
      </c>
      <c r="E26" s="18" t="s">
        <v>59</v>
      </c>
      <c r="F26" s="17">
        <f t="shared" si="1"/>
        <v>0.17299999999999999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1.8559999999999999</v>
      </c>
      <c r="E27" s="18" t="s">
        <v>62</v>
      </c>
      <c r="F27" s="17">
        <f t="shared" si="1"/>
        <v>0.17699999999999999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1.8149999999999999</v>
      </c>
      <c r="E28" s="18" t="s">
        <v>65</v>
      </c>
      <c r="F28" s="17">
        <f t="shared" si="1"/>
        <v>0.17499999999999999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1.7269999999999999</v>
      </c>
      <c r="E29" s="18" t="s">
        <v>68</v>
      </c>
      <c r="F29" s="17">
        <f t="shared" si="1"/>
        <v>0.17599999999999999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1.6040000000000001</v>
      </c>
      <c r="E30" s="18" t="s">
        <v>71</v>
      </c>
      <c r="F30" s="17">
        <f t="shared" si="1"/>
        <v>0.18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1.48</v>
      </c>
      <c r="E31" s="20" t="s">
        <v>74</v>
      </c>
      <c r="F31" s="19">
        <f t="shared" si="1"/>
        <v>0.17699999999999999</v>
      </c>
    </row>
    <row r="32" spans="2:6" ht="30" customHeight="1" thickBot="1">
      <c r="B32" s="124" t="s">
        <v>75</v>
      </c>
      <c r="C32" s="1" t="s">
        <v>78</v>
      </c>
      <c r="D32" s="125">
        <f>SUM(D8:D31)</f>
        <v>38.17499999999999</v>
      </c>
      <c r="E32" s="1" t="s">
        <v>79</v>
      </c>
      <c r="F32" s="126">
        <f>SUM(F8:F31)</f>
        <v>3.871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495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Активн!BC4</f>
        <v>0.76400000000000001</v>
      </c>
      <c r="E45" s="16" t="s">
        <v>5</v>
      </c>
      <c r="F45" s="28">
        <f>Реактивн!BC4</f>
        <v>3.7999999999999999E-2</v>
      </c>
    </row>
    <row r="46" spans="1:7" ht="20.100000000000001" customHeight="1">
      <c r="B46" s="122" t="s">
        <v>6</v>
      </c>
      <c r="C46" s="117" t="s">
        <v>7</v>
      </c>
      <c r="D46" s="17">
        <f>Активн!BC5</f>
        <v>0.72599999999999998</v>
      </c>
      <c r="E46" s="18" t="s">
        <v>8</v>
      </c>
      <c r="F46" s="17">
        <f>Реактивн!BC5</f>
        <v>2.3E-2</v>
      </c>
    </row>
    <row r="47" spans="1:7" ht="20.100000000000001" customHeight="1">
      <c r="B47" s="122" t="s">
        <v>9</v>
      </c>
      <c r="C47" s="117" t="s">
        <v>10</v>
      </c>
      <c r="D47" s="17">
        <f>Активн!BC6</f>
        <v>0.71699999999999997</v>
      </c>
      <c r="E47" s="18" t="s">
        <v>11</v>
      </c>
      <c r="F47" s="17">
        <f>Реактивн!BC6</f>
        <v>3.5000000000000003E-2</v>
      </c>
    </row>
    <row r="48" spans="1:7" ht="20.100000000000001" customHeight="1">
      <c r="B48" s="122" t="s">
        <v>12</v>
      </c>
      <c r="C48" s="117" t="s">
        <v>13</v>
      </c>
      <c r="D48" s="17">
        <f>Активн!BC7</f>
        <v>0.70399999999999996</v>
      </c>
      <c r="E48" s="18" t="s">
        <v>14</v>
      </c>
      <c r="F48" s="17">
        <f>Реактивн!BC7</f>
        <v>3.4000000000000002E-2</v>
      </c>
    </row>
    <row r="49" spans="2:6" ht="20.100000000000001" customHeight="1">
      <c r="B49" s="122" t="s">
        <v>15</v>
      </c>
      <c r="C49" s="117" t="s">
        <v>16</v>
      </c>
      <c r="D49" s="17">
        <f>Активн!BC8</f>
        <v>0.70799999999999996</v>
      </c>
      <c r="E49" s="18" t="s">
        <v>17</v>
      </c>
      <c r="F49" s="17">
        <f>Реактивн!BC8</f>
        <v>3.3000000000000002E-2</v>
      </c>
    </row>
    <row r="50" spans="2:6" ht="20.100000000000001" customHeight="1">
      <c r="B50" s="122" t="s">
        <v>18</v>
      </c>
      <c r="C50" s="117" t="s">
        <v>19</v>
      </c>
      <c r="D50" s="17">
        <f>Активн!BC9</f>
        <v>0.70899999999999996</v>
      </c>
      <c r="E50" s="18" t="s">
        <v>20</v>
      </c>
      <c r="F50" s="17">
        <f>Реактивн!BC9</f>
        <v>2.8000000000000001E-2</v>
      </c>
    </row>
    <row r="51" spans="2:6" ht="20.100000000000001" customHeight="1">
      <c r="B51" s="122" t="s">
        <v>21</v>
      </c>
      <c r="C51" s="117" t="s">
        <v>22</v>
      </c>
      <c r="D51" s="17">
        <f>Активн!BC10</f>
        <v>0.747</v>
      </c>
      <c r="E51" s="18" t="s">
        <v>23</v>
      </c>
      <c r="F51" s="17">
        <f>Реактивн!BC10</f>
        <v>0.04</v>
      </c>
    </row>
    <row r="52" spans="2:6" ht="20.100000000000001" customHeight="1">
      <c r="B52" s="122" t="s">
        <v>24</v>
      </c>
      <c r="C52" s="117" t="s">
        <v>25</v>
      </c>
      <c r="D52" s="17">
        <f>Активн!BC11</f>
        <v>0.8</v>
      </c>
      <c r="E52" s="18" t="s">
        <v>26</v>
      </c>
      <c r="F52" s="17">
        <f>Реактивн!BC11</f>
        <v>4.2999999999999997E-2</v>
      </c>
    </row>
    <row r="53" spans="2:6" ht="20.100000000000001" customHeight="1">
      <c r="B53" s="122" t="s">
        <v>27</v>
      </c>
      <c r="C53" s="117" t="s">
        <v>28</v>
      </c>
      <c r="D53" s="17">
        <f>Активн!BC12</f>
        <v>0.81200000000000006</v>
      </c>
      <c r="E53" s="18" t="s">
        <v>29</v>
      </c>
      <c r="F53" s="17">
        <f>Реактивн!BC12</f>
        <v>2.1999999999999999E-2</v>
      </c>
    </row>
    <row r="54" spans="2:6" ht="20.100000000000001" customHeight="1">
      <c r="B54" s="122" t="s">
        <v>30</v>
      </c>
      <c r="C54" s="117" t="s">
        <v>31</v>
      </c>
      <c r="D54" s="17">
        <f>Активн!BC13</f>
        <v>0.85399999999999998</v>
      </c>
      <c r="E54" s="18" t="s">
        <v>32</v>
      </c>
      <c r="F54" s="17">
        <f>Реактивн!BC13</f>
        <v>2.3E-2</v>
      </c>
    </row>
    <row r="55" spans="2:6" ht="20.100000000000001" customHeight="1">
      <c r="B55" s="122" t="s">
        <v>33</v>
      </c>
      <c r="C55" s="117" t="s">
        <v>34</v>
      </c>
      <c r="D55" s="17">
        <f>Активн!BC14</f>
        <v>0.86299999999999999</v>
      </c>
      <c r="E55" s="18" t="s">
        <v>35</v>
      </c>
      <c r="F55" s="17">
        <f>Реактивн!BC14</f>
        <v>3.5000000000000003E-2</v>
      </c>
    </row>
    <row r="56" spans="2:6" ht="20.100000000000001" customHeight="1">
      <c r="B56" s="122" t="s">
        <v>36</v>
      </c>
      <c r="C56" s="117" t="s">
        <v>37</v>
      </c>
      <c r="D56" s="17">
        <f>Активн!BC15</f>
        <v>0.86099999999999999</v>
      </c>
      <c r="E56" s="18" t="s">
        <v>38</v>
      </c>
      <c r="F56" s="17">
        <f>Реактивн!BC15</f>
        <v>3.6999999999999998E-2</v>
      </c>
    </row>
    <row r="57" spans="2:6" ht="20.100000000000001" customHeight="1">
      <c r="B57" s="122" t="s">
        <v>39</v>
      </c>
      <c r="C57" s="117" t="s">
        <v>40</v>
      </c>
      <c r="D57" s="17">
        <f>Активн!BC16</f>
        <v>0.86099999999999999</v>
      </c>
      <c r="E57" s="18" t="s">
        <v>41</v>
      </c>
      <c r="F57" s="17">
        <f>Реактивн!BC16</f>
        <v>4.1000000000000002E-2</v>
      </c>
    </row>
    <row r="58" spans="2:6" ht="20.100000000000001" customHeight="1">
      <c r="B58" s="122" t="s">
        <v>42</v>
      </c>
      <c r="C58" s="117" t="s">
        <v>43</v>
      </c>
      <c r="D58" s="17">
        <f>Активн!BC17</f>
        <v>0.86699999999999999</v>
      </c>
      <c r="E58" s="18" t="s">
        <v>44</v>
      </c>
      <c r="F58" s="17">
        <f>Реактивн!BC17</f>
        <v>3.2000000000000001E-2</v>
      </c>
    </row>
    <row r="59" spans="2:6" ht="20.100000000000001" customHeight="1">
      <c r="B59" s="122" t="s">
        <v>45</v>
      </c>
      <c r="C59" s="117" t="s">
        <v>46</v>
      </c>
      <c r="D59" s="17">
        <f>Активн!BC18</f>
        <v>0.876</v>
      </c>
      <c r="E59" s="18" t="s">
        <v>47</v>
      </c>
      <c r="F59" s="17">
        <f>Реактивн!BC18</f>
        <v>3.1E-2</v>
      </c>
    </row>
    <row r="60" spans="2:6" ht="20.100000000000001" customHeight="1">
      <c r="B60" s="122" t="s">
        <v>48</v>
      </c>
      <c r="C60" s="117" t="s">
        <v>49</v>
      </c>
      <c r="D60" s="17">
        <f>Активн!BC19</f>
        <v>0.87</v>
      </c>
      <c r="E60" s="18" t="s">
        <v>50</v>
      </c>
      <c r="F60" s="17">
        <f>Реактивн!BC19</f>
        <v>2.1000000000000001E-2</v>
      </c>
    </row>
    <row r="61" spans="2:6" ht="20.100000000000001" customHeight="1">
      <c r="B61" s="122" t="s">
        <v>51</v>
      </c>
      <c r="C61" s="117" t="s">
        <v>52</v>
      </c>
      <c r="D61" s="17">
        <f>Активн!BC20</f>
        <v>0.91600000000000004</v>
      </c>
      <c r="E61" s="18" t="s">
        <v>53</v>
      </c>
      <c r="F61" s="17">
        <f>Реактивн!BC20</f>
        <v>3.7999999999999999E-2</v>
      </c>
    </row>
    <row r="62" spans="2:6" ht="20.100000000000001" customHeight="1">
      <c r="B62" s="122" t="s">
        <v>54</v>
      </c>
      <c r="C62" s="117" t="s">
        <v>55</v>
      </c>
      <c r="D62" s="17">
        <f>Активн!BC21</f>
        <v>0.93400000000000005</v>
      </c>
      <c r="E62" s="18" t="s">
        <v>56</v>
      </c>
      <c r="F62" s="17">
        <f>Реактивн!BC21</f>
        <v>3.7999999999999999E-2</v>
      </c>
    </row>
    <row r="63" spans="2:6" ht="20.100000000000001" customHeight="1">
      <c r="B63" s="122" t="s">
        <v>57</v>
      </c>
      <c r="C63" s="117" t="s">
        <v>58</v>
      </c>
      <c r="D63" s="17">
        <f>Активн!BC22</f>
        <v>0.97</v>
      </c>
      <c r="E63" s="18" t="s">
        <v>59</v>
      </c>
      <c r="F63" s="17">
        <f>Реактивн!BC22</f>
        <v>4.4999999999999998E-2</v>
      </c>
    </row>
    <row r="64" spans="2:6" ht="20.100000000000001" customHeight="1">
      <c r="B64" s="122" t="s">
        <v>60</v>
      </c>
      <c r="C64" s="117" t="s">
        <v>61</v>
      </c>
      <c r="D64" s="17">
        <f>Активн!BC23</f>
        <v>0.99399999999999999</v>
      </c>
      <c r="E64" s="18" t="s">
        <v>62</v>
      </c>
      <c r="F64" s="17">
        <f>Реактивн!BC23</f>
        <v>4.8000000000000001E-2</v>
      </c>
    </row>
    <row r="65" spans="1:7" ht="20.100000000000001" customHeight="1">
      <c r="B65" s="122" t="s">
        <v>63</v>
      </c>
      <c r="C65" s="117" t="s">
        <v>64</v>
      </c>
      <c r="D65" s="17">
        <f>Активн!BC24</f>
        <v>0.97099999999999997</v>
      </c>
      <c r="E65" s="18" t="s">
        <v>65</v>
      </c>
      <c r="F65" s="17">
        <f>Реактивн!BC24</f>
        <v>0.05</v>
      </c>
    </row>
    <row r="66" spans="1:7" ht="20.100000000000001" customHeight="1">
      <c r="B66" s="122" t="s">
        <v>66</v>
      </c>
      <c r="C66" s="117" t="s">
        <v>67</v>
      </c>
      <c r="D66" s="17">
        <f>Активн!BC25</f>
        <v>0.90800000000000003</v>
      </c>
      <c r="E66" s="18" t="s">
        <v>68</v>
      </c>
      <c r="F66" s="17">
        <f>Реактивн!BC25</f>
        <v>4.8000000000000001E-2</v>
      </c>
    </row>
    <row r="67" spans="1:7" ht="20.100000000000001" customHeight="1">
      <c r="B67" s="122" t="s">
        <v>69</v>
      </c>
      <c r="C67" s="117" t="s">
        <v>70</v>
      </c>
      <c r="D67" s="17">
        <f>Активн!BC26</f>
        <v>0.85</v>
      </c>
      <c r="E67" s="18" t="s">
        <v>71</v>
      </c>
      <c r="F67" s="17">
        <f>Реактивн!BC26</f>
        <v>5.1999999999999998E-2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Активн!BC27</f>
        <v>0.78200000000000003</v>
      </c>
      <c r="E68" s="20" t="s">
        <v>74</v>
      </c>
      <c r="F68" s="19">
        <f>Реактивн!BC27</f>
        <v>4.8000000000000001E-2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20.064000000000004</v>
      </c>
      <c r="E69" s="1" t="s">
        <v>79</v>
      </c>
      <c r="F69" s="126">
        <f>SUM(F45:F68)</f>
        <v>0.88300000000000045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496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Активн!BD4</f>
        <v>0.628</v>
      </c>
      <c r="E78" s="16" t="s">
        <v>5</v>
      </c>
      <c r="F78" s="28">
        <f>Реактивн!BD4</f>
        <v>0.11600000000000001</v>
      </c>
    </row>
    <row r="79" spans="1:7" ht="20.100000000000001" customHeight="1">
      <c r="B79" s="122" t="s">
        <v>6</v>
      </c>
      <c r="C79" s="117" t="s">
        <v>7</v>
      </c>
      <c r="D79" s="17">
        <f>Активн!BD5</f>
        <v>0.60499999999999998</v>
      </c>
      <c r="E79" s="18" t="s">
        <v>8</v>
      </c>
      <c r="F79" s="17">
        <f>Реактивн!BD5</f>
        <v>0.11799999999999999</v>
      </c>
    </row>
    <row r="80" spans="1:7" ht="20.100000000000001" customHeight="1">
      <c r="B80" s="122" t="s">
        <v>9</v>
      </c>
      <c r="C80" s="117" t="s">
        <v>10</v>
      </c>
      <c r="D80" s="17">
        <f>Активн!BD6</f>
        <v>0.60399999999999998</v>
      </c>
      <c r="E80" s="18" t="s">
        <v>11</v>
      </c>
      <c r="F80" s="17">
        <f>Реактивн!BD6</f>
        <v>0.115</v>
      </c>
    </row>
    <row r="81" spans="2:6" ht="20.100000000000001" customHeight="1">
      <c r="B81" s="122" t="s">
        <v>12</v>
      </c>
      <c r="C81" s="117" t="s">
        <v>13</v>
      </c>
      <c r="D81" s="17">
        <f>Активн!BD7</f>
        <v>0.60499999999999998</v>
      </c>
      <c r="E81" s="18" t="s">
        <v>14</v>
      </c>
      <c r="F81" s="17">
        <f>Реактивн!BD7</f>
        <v>0.11799999999999999</v>
      </c>
    </row>
    <row r="82" spans="2:6" ht="20.100000000000001" customHeight="1">
      <c r="B82" s="122" t="s">
        <v>15</v>
      </c>
      <c r="C82" s="117" t="s">
        <v>16</v>
      </c>
      <c r="D82" s="17">
        <f>Активн!BD8</f>
        <v>0.60099999999999998</v>
      </c>
      <c r="E82" s="18" t="s">
        <v>17</v>
      </c>
      <c r="F82" s="17">
        <f>Реактивн!BD8</f>
        <v>0.115</v>
      </c>
    </row>
    <row r="83" spans="2:6" ht="20.100000000000001" customHeight="1">
      <c r="B83" s="122" t="s">
        <v>18</v>
      </c>
      <c r="C83" s="117" t="s">
        <v>19</v>
      </c>
      <c r="D83" s="17">
        <f>Активн!BD9</f>
        <v>0.61699999999999999</v>
      </c>
      <c r="E83" s="18" t="s">
        <v>20</v>
      </c>
      <c r="F83" s="17">
        <f>Реактивн!BD9</f>
        <v>0.11899999999999999</v>
      </c>
    </row>
    <row r="84" spans="2:6" ht="20.100000000000001" customHeight="1">
      <c r="B84" s="122" t="s">
        <v>21</v>
      </c>
      <c r="C84" s="117" t="s">
        <v>22</v>
      </c>
      <c r="D84" s="17">
        <f>Активн!BD10</f>
        <v>0.65300000000000002</v>
      </c>
      <c r="E84" s="18" t="s">
        <v>23</v>
      </c>
      <c r="F84" s="17">
        <f>Реактивн!BD10</f>
        <v>0.113</v>
      </c>
    </row>
    <row r="85" spans="2:6" ht="20.100000000000001" customHeight="1">
      <c r="B85" s="122" t="s">
        <v>24</v>
      </c>
      <c r="C85" s="117" t="s">
        <v>25</v>
      </c>
      <c r="D85" s="17">
        <f>Активн!BD11</f>
        <v>0.72499999999999998</v>
      </c>
      <c r="E85" s="18" t="s">
        <v>26</v>
      </c>
      <c r="F85" s="17">
        <f>Реактивн!BD11</f>
        <v>0.122</v>
      </c>
    </row>
    <row r="86" spans="2:6" ht="20.100000000000001" customHeight="1">
      <c r="B86" s="122" t="s">
        <v>27</v>
      </c>
      <c r="C86" s="117" t="s">
        <v>28</v>
      </c>
      <c r="D86" s="17">
        <f>Активн!BD12</f>
        <v>0.79700000000000004</v>
      </c>
      <c r="E86" s="18" t="s">
        <v>29</v>
      </c>
      <c r="F86" s="17">
        <f>Реактивн!BD12</f>
        <v>0.13700000000000001</v>
      </c>
    </row>
    <row r="87" spans="2:6" ht="20.100000000000001" customHeight="1">
      <c r="B87" s="122" t="s">
        <v>30</v>
      </c>
      <c r="C87" s="117" t="s">
        <v>31</v>
      </c>
      <c r="D87" s="17">
        <f>Активн!BD13</f>
        <v>0.82099999999999995</v>
      </c>
      <c r="E87" s="18" t="s">
        <v>32</v>
      </c>
      <c r="F87" s="17">
        <f>Реактивн!BD13</f>
        <v>0.13100000000000001</v>
      </c>
    </row>
    <row r="88" spans="2:6" ht="20.100000000000001" customHeight="1">
      <c r="B88" s="122" t="s">
        <v>33</v>
      </c>
      <c r="C88" s="117" t="s">
        <v>34</v>
      </c>
      <c r="D88" s="17">
        <f>Активн!BD14</f>
        <v>0.82699999999999996</v>
      </c>
      <c r="E88" s="18" t="s">
        <v>35</v>
      </c>
      <c r="F88" s="17">
        <f>Реактивн!BD14</f>
        <v>0.124</v>
      </c>
    </row>
    <row r="89" spans="2:6" ht="20.100000000000001" customHeight="1">
      <c r="B89" s="122" t="s">
        <v>36</v>
      </c>
      <c r="C89" s="117" t="s">
        <v>37</v>
      </c>
      <c r="D89" s="17">
        <f>Активн!BD15</f>
        <v>0.81399999999999995</v>
      </c>
      <c r="E89" s="18" t="s">
        <v>38</v>
      </c>
      <c r="F89" s="17">
        <f>Реактивн!BD15</f>
        <v>0.128</v>
      </c>
    </row>
    <row r="90" spans="2:6" ht="20.100000000000001" customHeight="1">
      <c r="B90" s="122" t="s">
        <v>39</v>
      </c>
      <c r="C90" s="117" t="s">
        <v>40</v>
      </c>
      <c r="D90" s="17">
        <f>Активн!BD16</f>
        <v>0.80500000000000005</v>
      </c>
      <c r="E90" s="18" t="s">
        <v>41</v>
      </c>
      <c r="F90" s="17">
        <f>Реактивн!BD16</f>
        <v>0.13200000000000001</v>
      </c>
    </row>
    <row r="91" spans="2:6" ht="20.100000000000001" customHeight="1">
      <c r="B91" s="122" t="s">
        <v>42</v>
      </c>
      <c r="C91" s="117" t="s">
        <v>43</v>
      </c>
      <c r="D91" s="17">
        <f>Активн!BD17</f>
        <v>0.78600000000000003</v>
      </c>
      <c r="E91" s="18" t="s">
        <v>44</v>
      </c>
      <c r="F91" s="17">
        <f>Реактивн!BD17</f>
        <v>0.123</v>
      </c>
    </row>
    <row r="92" spans="2:6" ht="20.100000000000001" customHeight="1">
      <c r="B92" s="122" t="s">
        <v>45</v>
      </c>
      <c r="C92" s="117" t="s">
        <v>46</v>
      </c>
      <c r="D92" s="17">
        <f>Активн!BD18</f>
        <v>0.76600000000000001</v>
      </c>
      <c r="E92" s="18" t="s">
        <v>47</v>
      </c>
      <c r="F92" s="17">
        <f>Реактивн!BD18</f>
        <v>0.12</v>
      </c>
    </row>
    <row r="93" spans="2:6" ht="20.100000000000001" customHeight="1">
      <c r="B93" s="122" t="s">
        <v>48</v>
      </c>
      <c r="C93" s="117" t="s">
        <v>49</v>
      </c>
      <c r="D93" s="17">
        <f>Активн!BD19</f>
        <v>0.79900000000000004</v>
      </c>
      <c r="E93" s="18" t="s">
        <v>50</v>
      </c>
      <c r="F93" s="17">
        <f>Реактивн!BD19</f>
        <v>0.125</v>
      </c>
    </row>
    <row r="94" spans="2:6" ht="20.100000000000001" customHeight="1">
      <c r="B94" s="122" t="s">
        <v>51</v>
      </c>
      <c r="C94" s="117" t="s">
        <v>52</v>
      </c>
      <c r="D94" s="17">
        <f>Активн!BD20</f>
        <v>0.89600000000000002</v>
      </c>
      <c r="E94" s="18" t="s">
        <v>53</v>
      </c>
      <c r="F94" s="17">
        <f>Реактивн!BD20</f>
        <v>0.13100000000000001</v>
      </c>
    </row>
    <row r="95" spans="2:6" ht="20.100000000000001" customHeight="1">
      <c r="B95" s="122" t="s">
        <v>54</v>
      </c>
      <c r="C95" s="117" t="s">
        <v>55</v>
      </c>
      <c r="D95" s="17">
        <f>Активн!BD21</f>
        <v>0.90700000000000003</v>
      </c>
      <c r="E95" s="18" t="s">
        <v>56</v>
      </c>
      <c r="F95" s="17">
        <f>Реактивн!BD21</f>
        <v>0.13400000000000001</v>
      </c>
    </row>
    <row r="96" spans="2:6" ht="20.100000000000001" customHeight="1">
      <c r="B96" s="122" t="s">
        <v>57</v>
      </c>
      <c r="C96" s="117" t="s">
        <v>58</v>
      </c>
      <c r="D96" s="17">
        <f>Активн!BD22</f>
        <v>0.878</v>
      </c>
      <c r="E96" s="18" t="s">
        <v>59</v>
      </c>
      <c r="F96" s="17">
        <f>Реактивн!BD22</f>
        <v>0.128</v>
      </c>
    </row>
    <row r="97" spans="2:6" ht="20.100000000000001" customHeight="1">
      <c r="B97" s="122" t="s">
        <v>60</v>
      </c>
      <c r="C97" s="117" t="s">
        <v>61</v>
      </c>
      <c r="D97" s="17">
        <f>Активн!BD23</f>
        <v>0.86199999999999999</v>
      </c>
      <c r="E97" s="18" t="s">
        <v>62</v>
      </c>
      <c r="F97" s="17">
        <f>Реактивн!BD23</f>
        <v>0.129</v>
      </c>
    </row>
    <row r="98" spans="2:6" ht="20.100000000000001" customHeight="1">
      <c r="B98" s="122" t="s">
        <v>63</v>
      </c>
      <c r="C98" s="117" t="s">
        <v>64</v>
      </c>
      <c r="D98" s="17">
        <f>Активн!BD24</f>
        <v>0.84399999999999997</v>
      </c>
      <c r="E98" s="18" t="s">
        <v>65</v>
      </c>
      <c r="F98" s="17">
        <f>Реактивн!BD24</f>
        <v>0.125</v>
      </c>
    </row>
    <row r="99" spans="2:6" ht="20.100000000000001" customHeight="1">
      <c r="B99" s="122" t="s">
        <v>66</v>
      </c>
      <c r="C99" s="117" t="s">
        <v>67</v>
      </c>
      <c r="D99" s="17">
        <f>Активн!BD25</f>
        <v>0.81899999999999995</v>
      </c>
      <c r="E99" s="18" t="s">
        <v>68</v>
      </c>
      <c r="F99" s="17">
        <f>Реактивн!BD25</f>
        <v>0.128</v>
      </c>
    </row>
    <row r="100" spans="2:6" ht="20.100000000000001" customHeight="1">
      <c r="B100" s="122" t="s">
        <v>69</v>
      </c>
      <c r="C100" s="117" t="s">
        <v>70</v>
      </c>
      <c r="D100" s="17">
        <f>Активн!BD26</f>
        <v>0.754</v>
      </c>
      <c r="E100" s="18" t="s">
        <v>71</v>
      </c>
      <c r="F100" s="17">
        <f>Реактивн!BD26</f>
        <v>0.128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Активн!BD27</f>
        <v>0.69799999999999995</v>
      </c>
      <c r="E101" s="20" t="s">
        <v>74</v>
      </c>
      <c r="F101" s="19">
        <f>Реактивн!BD27</f>
        <v>0.129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18.111000000000001</v>
      </c>
      <c r="E102" s="1" t="s">
        <v>79</v>
      </c>
      <c r="F102" s="126">
        <f>SUM(F78:F101)</f>
        <v>2.988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15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110"/>
  <sheetViews>
    <sheetView workbookViewId="0">
      <pane xSplit="1" ySplit="3" topLeftCell="DW4" activePane="bottomRight" state="frozen"/>
      <selection pane="topRight" activeCell="B1" sqref="B1"/>
      <selection pane="bottomLeft" activeCell="A4" sqref="A4"/>
      <selection pane="bottomRight" activeCell="ED106" sqref="ED106"/>
    </sheetView>
  </sheetViews>
  <sheetFormatPr defaultRowHeight="15" outlineLevelRow="1"/>
  <cols>
    <col min="2" max="7" width="9.140625" customWidth="1"/>
    <col min="10" max="15" width="9.140625" customWidth="1"/>
    <col min="18" max="22" width="9.140625" customWidth="1"/>
    <col min="25" max="27" width="9.140625" customWidth="1"/>
    <col min="30" max="39" width="9.140625" customWidth="1"/>
    <col min="42" max="46" width="9.140625" customWidth="1"/>
    <col min="50" max="50" width="9.140625" customWidth="1"/>
    <col min="52" max="55" width="9.140625" customWidth="1"/>
    <col min="59" max="75" width="9.140625" customWidth="1"/>
    <col min="77" max="102" width="9.140625" customWidth="1"/>
    <col min="104" max="119" width="9.140625" customWidth="1"/>
    <col min="122" max="130" width="9.140625" customWidth="1"/>
    <col min="132" max="133" width="9.140625" customWidth="1"/>
    <col min="135" max="136" width="9.140625" customWidth="1"/>
    <col min="139" max="139" width="9.140625" customWidth="1"/>
    <col min="141" max="142" width="9.140625" customWidth="1"/>
    <col min="152" max="154" width="9.140625" customWidth="1"/>
    <col min="158" max="158" width="16.42578125" customWidth="1"/>
  </cols>
  <sheetData>
    <row r="1" spans="1:158" s="3" customFormat="1" ht="100.5" customHeight="1">
      <c r="B1" s="57" t="s">
        <v>91</v>
      </c>
      <c r="C1" s="57" t="s">
        <v>92</v>
      </c>
      <c r="D1" s="57" t="s">
        <v>93</v>
      </c>
      <c r="E1" s="57" t="s">
        <v>94</v>
      </c>
      <c r="F1" s="57" t="s">
        <v>95</v>
      </c>
      <c r="G1" s="57" t="s">
        <v>96</v>
      </c>
      <c r="H1" s="57" t="s">
        <v>97</v>
      </c>
      <c r="I1" s="14" t="s">
        <v>98</v>
      </c>
      <c r="J1" s="14" t="s">
        <v>99</v>
      </c>
      <c r="K1" s="32" t="s">
        <v>100</v>
      </c>
      <c r="L1" s="32" t="s">
        <v>101</v>
      </c>
      <c r="M1" s="32" t="s">
        <v>102</v>
      </c>
      <c r="N1" s="32" t="s">
        <v>103</v>
      </c>
      <c r="O1" s="32" t="s">
        <v>422</v>
      </c>
      <c r="P1" s="32" t="s">
        <v>104</v>
      </c>
      <c r="Q1" s="77" t="s">
        <v>105</v>
      </c>
      <c r="R1" s="77" t="s">
        <v>106</v>
      </c>
      <c r="S1" s="77" t="s">
        <v>107</v>
      </c>
      <c r="T1" s="77" t="s">
        <v>108</v>
      </c>
      <c r="U1" s="77" t="s">
        <v>595</v>
      </c>
      <c r="V1" s="29" t="s">
        <v>109</v>
      </c>
      <c r="W1" s="29" t="s">
        <v>110</v>
      </c>
      <c r="X1" s="53" t="s">
        <v>111</v>
      </c>
      <c r="Y1" s="53" t="s">
        <v>112</v>
      </c>
      <c r="Z1" s="53" t="s">
        <v>113</v>
      </c>
      <c r="AA1" s="44" t="s">
        <v>114</v>
      </c>
      <c r="AB1" s="60" t="s">
        <v>115</v>
      </c>
      <c r="AC1" s="44" t="s">
        <v>116</v>
      </c>
      <c r="AD1" s="44" t="s">
        <v>117</v>
      </c>
      <c r="AE1" s="47" t="s">
        <v>118</v>
      </c>
      <c r="AF1" s="47" t="s">
        <v>119</v>
      </c>
      <c r="AG1" s="47" t="s">
        <v>120</v>
      </c>
      <c r="AH1" s="47" t="s">
        <v>121</v>
      </c>
      <c r="AI1" s="47" t="s">
        <v>122</v>
      </c>
      <c r="AJ1" s="47" t="s">
        <v>123</v>
      </c>
      <c r="AK1" s="47" t="s">
        <v>124</v>
      </c>
      <c r="AL1" s="47" t="s">
        <v>125</v>
      </c>
      <c r="AM1" s="47" t="s">
        <v>126</v>
      </c>
      <c r="AN1" s="47" t="s">
        <v>127</v>
      </c>
      <c r="AO1" s="41" t="s">
        <v>128</v>
      </c>
      <c r="AP1" s="41" t="s">
        <v>129</v>
      </c>
      <c r="AQ1" s="41" t="s">
        <v>130</v>
      </c>
      <c r="AR1" s="41" t="s">
        <v>131</v>
      </c>
      <c r="AS1" s="47" t="s">
        <v>589</v>
      </c>
      <c r="AT1" s="47" t="s">
        <v>590</v>
      </c>
      <c r="AU1" s="88" t="s">
        <v>132</v>
      </c>
      <c r="AV1" s="91" t="s">
        <v>133</v>
      </c>
      <c r="AW1" s="85" t="s">
        <v>134</v>
      </c>
      <c r="AX1" s="85" t="s">
        <v>135</v>
      </c>
      <c r="AY1" s="108" t="s">
        <v>136</v>
      </c>
      <c r="AZ1" s="108" t="s">
        <v>137</v>
      </c>
      <c r="BA1" s="108" t="s">
        <v>138</v>
      </c>
      <c r="BB1" s="108" t="s">
        <v>139</v>
      </c>
      <c r="BC1" s="72" t="s">
        <v>140</v>
      </c>
      <c r="BD1" s="72" t="s">
        <v>141</v>
      </c>
      <c r="BE1" s="56" t="s">
        <v>142</v>
      </c>
      <c r="BF1" s="35" t="s">
        <v>143</v>
      </c>
      <c r="BG1" s="35" t="s">
        <v>144</v>
      </c>
      <c r="BH1" s="14" t="s">
        <v>145</v>
      </c>
      <c r="BI1" s="14" t="s">
        <v>146</v>
      </c>
      <c r="BJ1" s="25" t="s">
        <v>147</v>
      </c>
      <c r="BK1" s="25" t="s">
        <v>148</v>
      </c>
      <c r="BL1" s="25" t="s">
        <v>149</v>
      </c>
      <c r="BM1" s="25" t="s">
        <v>150</v>
      </c>
      <c r="BN1" s="25" t="s">
        <v>151</v>
      </c>
      <c r="BO1" s="25" t="s">
        <v>152</v>
      </c>
      <c r="BP1" s="25" t="s">
        <v>153</v>
      </c>
      <c r="BQ1" s="25" t="s">
        <v>154</v>
      </c>
      <c r="BR1" s="25" t="s">
        <v>155</v>
      </c>
      <c r="BS1" s="25" t="s">
        <v>156</v>
      </c>
      <c r="BT1" s="25" t="s">
        <v>157</v>
      </c>
      <c r="BU1" s="25" t="s">
        <v>158</v>
      </c>
      <c r="BV1" s="25" t="s">
        <v>159</v>
      </c>
      <c r="BW1" s="77" t="s">
        <v>160</v>
      </c>
      <c r="BX1" s="25" t="s">
        <v>161</v>
      </c>
      <c r="BY1" s="32" t="s">
        <v>162</v>
      </c>
      <c r="BZ1" s="32" t="s">
        <v>163</v>
      </c>
      <c r="CA1" s="32" t="s">
        <v>164</v>
      </c>
      <c r="CB1" s="32" t="s">
        <v>165</v>
      </c>
      <c r="CC1" s="32" t="s">
        <v>424</v>
      </c>
      <c r="CD1" s="32" t="s">
        <v>166</v>
      </c>
      <c r="CE1" s="69" t="s">
        <v>167</v>
      </c>
      <c r="CF1" s="69" t="s">
        <v>168</v>
      </c>
      <c r="CG1" s="69" t="s">
        <v>169</v>
      </c>
      <c r="CH1" s="69" t="s">
        <v>170</v>
      </c>
      <c r="CI1" s="69" t="s">
        <v>171</v>
      </c>
      <c r="CJ1" s="69" t="s">
        <v>172</v>
      </c>
      <c r="CK1" s="69" t="s">
        <v>173</v>
      </c>
      <c r="CL1" s="69" t="s">
        <v>174</v>
      </c>
      <c r="CM1" s="69" t="s">
        <v>175</v>
      </c>
      <c r="CN1" s="69" t="s">
        <v>176</v>
      </c>
      <c r="CO1" s="69" t="s">
        <v>177</v>
      </c>
      <c r="CP1" s="69" t="s">
        <v>178</v>
      </c>
      <c r="CQ1" s="77" t="s">
        <v>179</v>
      </c>
      <c r="CR1" s="69" t="s">
        <v>180</v>
      </c>
      <c r="CS1" s="69" t="s">
        <v>181</v>
      </c>
      <c r="CT1" s="69" t="s">
        <v>182</v>
      </c>
      <c r="CU1" s="69" t="s">
        <v>183</v>
      </c>
      <c r="CV1" s="69" t="s">
        <v>184</v>
      </c>
      <c r="CW1" s="69" t="s">
        <v>185</v>
      </c>
      <c r="CX1" s="69" t="s">
        <v>186</v>
      </c>
      <c r="CY1" s="69" t="s">
        <v>187</v>
      </c>
      <c r="CZ1" s="77" t="s">
        <v>188</v>
      </c>
      <c r="DA1" s="77" t="s">
        <v>189</v>
      </c>
      <c r="DB1" s="77" t="s">
        <v>190</v>
      </c>
      <c r="DC1" s="77" t="s">
        <v>191</v>
      </c>
      <c r="DD1" s="77" t="s">
        <v>192</v>
      </c>
      <c r="DE1" s="77" t="s">
        <v>193</v>
      </c>
      <c r="DF1" s="77" t="s">
        <v>194</v>
      </c>
      <c r="DG1" s="77" t="s">
        <v>195</v>
      </c>
      <c r="DH1" s="77" t="s">
        <v>196</v>
      </c>
      <c r="DI1" s="77" t="s">
        <v>197</v>
      </c>
      <c r="DJ1" s="77" t="s">
        <v>198</v>
      </c>
      <c r="DK1" s="77" t="s">
        <v>199</v>
      </c>
      <c r="DL1" s="77" t="s">
        <v>200</v>
      </c>
      <c r="DM1" s="63" t="s">
        <v>201</v>
      </c>
      <c r="DN1" s="63" t="s">
        <v>202</v>
      </c>
      <c r="DO1" s="63" t="s">
        <v>203</v>
      </c>
      <c r="DP1" s="63" t="s">
        <v>204</v>
      </c>
      <c r="DQ1" s="50" t="s">
        <v>205</v>
      </c>
      <c r="DR1" s="50" t="s">
        <v>206</v>
      </c>
      <c r="DS1" s="50" t="s">
        <v>207</v>
      </c>
      <c r="DT1" s="50" t="s">
        <v>208</v>
      </c>
      <c r="DU1" s="50" t="s">
        <v>209</v>
      </c>
      <c r="DV1" s="50" t="s">
        <v>210</v>
      </c>
      <c r="DW1" s="50" t="s">
        <v>211</v>
      </c>
      <c r="DX1" s="50" t="s">
        <v>212</v>
      </c>
      <c r="DY1" s="50" t="s">
        <v>213</v>
      </c>
      <c r="DZ1" s="50" t="s">
        <v>214</v>
      </c>
      <c r="EA1" s="105" t="s">
        <v>215</v>
      </c>
      <c r="EB1" s="105" t="s">
        <v>216</v>
      </c>
      <c r="EC1" s="105" t="s">
        <v>217</v>
      </c>
      <c r="ED1" s="75" t="s">
        <v>591</v>
      </c>
      <c r="EE1" s="75" t="s">
        <v>592</v>
      </c>
      <c r="EF1" s="76" t="s">
        <v>218</v>
      </c>
      <c r="EG1" s="76" t="s">
        <v>219</v>
      </c>
      <c r="EH1" s="101" t="s">
        <v>220</v>
      </c>
      <c r="EI1" s="32" t="s">
        <v>221</v>
      </c>
      <c r="EJ1" s="68" t="s">
        <v>222</v>
      </c>
      <c r="EK1" s="141" t="s">
        <v>223</v>
      </c>
      <c r="EL1" s="68" t="s">
        <v>224</v>
      </c>
      <c r="EM1" s="102" t="s">
        <v>225</v>
      </c>
      <c r="EN1" s="38" t="s">
        <v>226</v>
      </c>
      <c r="EO1" s="57" t="s">
        <v>227</v>
      </c>
      <c r="EP1" s="25" t="s">
        <v>606</v>
      </c>
      <c r="EQ1" s="25" t="s">
        <v>607</v>
      </c>
      <c r="ER1" s="32" t="s">
        <v>608</v>
      </c>
      <c r="ES1" s="32" t="s">
        <v>609</v>
      </c>
      <c r="ET1" s="4" t="s">
        <v>228</v>
      </c>
      <c r="EU1" s="4" t="s">
        <v>600</v>
      </c>
      <c r="EV1" s="77" t="s">
        <v>229</v>
      </c>
      <c r="EW1" s="14" t="s">
        <v>230</v>
      </c>
      <c r="EX1" s="14" t="s">
        <v>231</v>
      </c>
      <c r="EY1" s="115" t="s">
        <v>573</v>
      </c>
      <c r="EZ1" s="4" t="s">
        <v>561</v>
      </c>
      <c r="FA1" s="4" t="s">
        <v>562</v>
      </c>
      <c r="FB1" s="151" t="s">
        <v>610</v>
      </c>
    </row>
    <row r="2" spans="1:158">
      <c r="B2" s="10" t="s">
        <v>232</v>
      </c>
      <c r="C2" s="10" t="s">
        <v>233</v>
      </c>
      <c r="D2" s="10" t="s">
        <v>234</v>
      </c>
      <c r="E2" s="10" t="s">
        <v>235</v>
      </c>
      <c r="F2" s="10" t="s">
        <v>236</v>
      </c>
      <c r="G2" s="10" t="s">
        <v>237</v>
      </c>
      <c r="H2" s="10" t="s">
        <v>238</v>
      </c>
      <c r="I2" s="10" t="s">
        <v>239</v>
      </c>
      <c r="J2" s="10" t="s">
        <v>240</v>
      </c>
      <c r="K2" s="10" t="s">
        <v>241</v>
      </c>
      <c r="L2" s="10" t="s">
        <v>242</v>
      </c>
      <c r="M2" s="10" t="s">
        <v>243</v>
      </c>
      <c r="N2" s="10" t="s">
        <v>244</v>
      </c>
      <c r="O2" s="10" t="s">
        <v>245</v>
      </c>
      <c r="P2" s="10" t="s">
        <v>246</v>
      </c>
      <c r="Q2" s="10" t="s">
        <v>247</v>
      </c>
      <c r="R2" s="10" t="s">
        <v>248</v>
      </c>
      <c r="S2" s="10" t="s">
        <v>249</v>
      </c>
      <c r="T2" s="10" t="s">
        <v>250</v>
      </c>
      <c r="U2" s="10" t="s">
        <v>251</v>
      </c>
      <c r="V2" s="10" t="s">
        <v>252</v>
      </c>
      <c r="W2" s="10" t="s">
        <v>253</v>
      </c>
      <c r="X2" s="10" t="s">
        <v>254</v>
      </c>
      <c r="Y2" s="10" t="s">
        <v>255</v>
      </c>
      <c r="Z2" s="10" t="s">
        <v>256</v>
      </c>
      <c r="AA2" s="10" t="s">
        <v>257</v>
      </c>
      <c r="AB2" s="10" t="s">
        <v>258</v>
      </c>
      <c r="AC2" s="10" t="s">
        <v>259</v>
      </c>
      <c r="AD2" s="10" t="s">
        <v>260</v>
      </c>
      <c r="AE2" s="10" t="s">
        <v>261</v>
      </c>
      <c r="AF2" s="10" t="s">
        <v>262</v>
      </c>
      <c r="AG2" s="10" t="s">
        <v>263</v>
      </c>
      <c r="AH2" s="10" t="s">
        <v>264</v>
      </c>
      <c r="AI2" s="10" t="s">
        <v>265</v>
      </c>
      <c r="AJ2" s="10" t="s">
        <v>266</v>
      </c>
      <c r="AK2" s="10" t="s">
        <v>267</v>
      </c>
      <c r="AL2" s="10" t="s">
        <v>268</v>
      </c>
      <c r="AM2" s="10" t="s">
        <v>269</v>
      </c>
      <c r="AN2" s="10" t="s">
        <v>270</v>
      </c>
      <c r="AO2" s="10" t="s">
        <v>271</v>
      </c>
      <c r="AP2" s="10" t="s">
        <v>272</v>
      </c>
      <c r="AQ2" s="10" t="s">
        <v>273</v>
      </c>
      <c r="AR2" s="10" t="s">
        <v>274</v>
      </c>
      <c r="AS2" s="10" t="s">
        <v>275</v>
      </c>
      <c r="AT2" s="10" t="s">
        <v>276</v>
      </c>
      <c r="AU2" s="10" t="s">
        <v>277</v>
      </c>
      <c r="AV2" s="10" t="s">
        <v>278</v>
      </c>
      <c r="AW2" s="10" t="s">
        <v>279</v>
      </c>
      <c r="AX2" s="10" t="s">
        <v>280</v>
      </c>
      <c r="AY2" s="10" t="s">
        <v>281</v>
      </c>
      <c r="AZ2" s="10" t="s">
        <v>282</v>
      </c>
      <c r="BA2" s="10" t="s">
        <v>283</v>
      </c>
      <c r="BB2" s="10" t="s">
        <v>284</v>
      </c>
      <c r="BC2" s="10" t="s">
        <v>285</v>
      </c>
      <c r="BD2" s="10" t="s">
        <v>286</v>
      </c>
      <c r="BE2" s="10" t="s">
        <v>287</v>
      </c>
      <c r="BF2" s="10" t="s">
        <v>288</v>
      </c>
      <c r="BG2" s="10" t="s">
        <v>289</v>
      </c>
      <c r="BH2" s="10" t="s">
        <v>290</v>
      </c>
      <c r="BI2" s="10" t="s">
        <v>291</v>
      </c>
      <c r="BJ2" s="10" t="s">
        <v>292</v>
      </c>
      <c r="BK2" s="10" t="s">
        <v>293</v>
      </c>
      <c r="BL2" s="10" t="s">
        <v>294</v>
      </c>
      <c r="BM2" s="10" t="s">
        <v>295</v>
      </c>
      <c r="BN2" s="10" t="s">
        <v>296</v>
      </c>
      <c r="BO2" s="10" t="s">
        <v>297</v>
      </c>
      <c r="BP2" s="10" t="s">
        <v>298</v>
      </c>
      <c r="BQ2" s="10" t="s">
        <v>299</v>
      </c>
      <c r="BR2" s="10" t="s">
        <v>300</v>
      </c>
      <c r="BS2" s="10" t="s">
        <v>301</v>
      </c>
      <c r="BT2" s="10" t="s">
        <v>302</v>
      </c>
      <c r="BU2" s="10" t="s">
        <v>303</v>
      </c>
      <c r="BV2" s="10" t="s">
        <v>304</v>
      </c>
      <c r="BW2" s="10" t="s">
        <v>305</v>
      </c>
      <c r="BX2" s="10" t="s">
        <v>306</v>
      </c>
      <c r="BY2" s="10" t="s">
        <v>307</v>
      </c>
      <c r="BZ2" s="10" t="s">
        <v>308</v>
      </c>
      <c r="CA2" s="10" t="s">
        <v>309</v>
      </c>
      <c r="CB2" s="10" t="s">
        <v>310</v>
      </c>
      <c r="CC2" s="10" t="s">
        <v>311</v>
      </c>
      <c r="CD2" s="10" t="s">
        <v>312</v>
      </c>
      <c r="CE2" s="10" t="s">
        <v>313</v>
      </c>
      <c r="CF2" s="10" t="s">
        <v>314</v>
      </c>
      <c r="CG2" s="10" t="s">
        <v>315</v>
      </c>
      <c r="CH2" s="10" t="s">
        <v>316</v>
      </c>
      <c r="CI2" s="10" t="s">
        <v>317</v>
      </c>
      <c r="CJ2" s="10" t="s">
        <v>318</v>
      </c>
      <c r="CK2" s="10" t="s">
        <v>319</v>
      </c>
      <c r="CL2" s="10" t="s">
        <v>320</v>
      </c>
      <c r="CM2" s="10" t="s">
        <v>321</v>
      </c>
      <c r="CN2" s="10" t="s">
        <v>322</v>
      </c>
      <c r="CO2" s="10" t="s">
        <v>323</v>
      </c>
      <c r="CP2" s="10" t="s">
        <v>324</v>
      </c>
      <c r="CQ2" s="10" t="s">
        <v>325</v>
      </c>
      <c r="CR2" s="10" t="s">
        <v>326</v>
      </c>
      <c r="CS2" s="10" t="s">
        <v>327</v>
      </c>
      <c r="CT2" s="10" t="s">
        <v>328</v>
      </c>
      <c r="CU2" s="10" t="s">
        <v>329</v>
      </c>
      <c r="CV2" s="10" t="s">
        <v>330</v>
      </c>
      <c r="CW2" s="10" t="s">
        <v>331</v>
      </c>
      <c r="CX2" s="10" t="s">
        <v>332</v>
      </c>
      <c r="CY2" s="10" t="s">
        <v>333</v>
      </c>
      <c r="CZ2" s="10" t="s">
        <v>334</v>
      </c>
      <c r="DA2" s="10" t="s">
        <v>335</v>
      </c>
      <c r="DB2" s="10" t="s">
        <v>336</v>
      </c>
      <c r="DC2" s="10" t="s">
        <v>337</v>
      </c>
      <c r="DD2" s="10" t="s">
        <v>338</v>
      </c>
      <c r="DE2" s="10" t="s">
        <v>339</v>
      </c>
      <c r="DF2" s="10" t="s">
        <v>340</v>
      </c>
      <c r="DG2" s="10" t="s">
        <v>341</v>
      </c>
      <c r="DH2" s="10" t="s">
        <v>342</v>
      </c>
      <c r="DI2" s="10" t="s">
        <v>343</v>
      </c>
      <c r="DJ2" s="10" t="s">
        <v>344</v>
      </c>
      <c r="DK2" s="10" t="s">
        <v>345</v>
      </c>
      <c r="DL2" s="10" t="s">
        <v>346</v>
      </c>
      <c r="DM2" s="10" t="s">
        <v>347</v>
      </c>
      <c r="DN2" s="10" t="s">
        <v>348</v>
      </c>
      <c r="DO2" s="10" t="s">
        <v>349</v>
      </c>
      <c r="DP2" s="10" t="s">
        <v>350</v>
      </c>
      <c r="DQ2" s="10" t="s">
        <v>351</v>
      </c>
      <c r="DR2" s="10" t="s">
        <v>352</v>
      </c>
      <c r="DS2" s="10" t="s">
        <v>353</v>
      </c>
      <c r="DT2" s="10" t="s">
        <v>354</v>
      </c>
      <c r="DU2" s="10" t="s">
        <v>355</v>
      </c>
      <c r="DV2" s="10" t="s">
        <v>356</v>
      </c>
      <c r="DW2" s="10" t="s">
        <v>357</v>
      </c>
      <c r="DX2" s="10" t="s">
        <v>358</v>
      </c>
      <c r="DY2" s="10" t="s">
        <v>359</v>
      </c>
      <c r="DZ2" s="10" t="s">
        <v>360</v>
      </c>
      <c r="EA2" s="10" t="s">
        <v>361</v>
      </c>
      <c r="EB2" s="10" t="s">
        <v>362</v>
      </c>
      <c r="EC2" s="10" t="s">
        <v>363</v>
      </c>
      <c r="ED2" s="10" t="s">
        <v>364</v>
      </c>
      <c r="EE2" s="10" t="s">
        <v>365</v>
      </c>
      <c r="EF2" s="10" t="s">
        <v>366</v>
      </c>
      <c r="EG2" s="10" t="s">
        <v>367</v>
      </c>
      <c r="EH2" s="10" t="s">
        <v>368</v>
      </c>
      <c r="EI2" s="10" t="s">
        <v>369</v>
      </c>
      <c r="EJ2" s="10" t="s">
        <v>370</v>
      </c>
      <c r="EK2" s="10" t="s">
        <v>371</v>
      </c>
      <c r="EL2" s="10" t="s">
        <v>372</v>
      </c>
      <c r="EM2" s="10" t="s">
        <v>373</v>
      </c>
      <c r="EN2" s="10" t="s">
        <v>374</v>
      </c>
      <c r="EO2" s="10" t="s">
        <v>375</v>
      </c>
      <c r="EP2" s="10" t="s">
        <v>376</v>
      </c>
      <c r="EQ2" s="10" t="s">
        <v>377</v>
      </c>
      <c r="ER2" s="10" t="s">
        <v>378</v>
      </c>
      <c r="ES2" s="10" t="s">
        <v>379</v>
      </c>
      <c r="ET2" s="10" t="s">
        <v>380</v>
      </c>
      <c r="EU2" s="10" t="s">
        <v>381</v>
      </c>
      <c r="EV2" s="10" t="s">
        <v>382</v>
      </c>
      <c r="EW2" s="10" t="s">
        <v>383</v>
      </c>
      <c r="EX2" s="10" t="s">
        <v>384</v>
      </c>
      <c r="EY2" s="10" t="s">
        <v>385</v>
      </c>
      <c r="EZ2" s="6" t="s">
        <v>386</v>
      </c>
      <c r="FA2" s="6" t="s">
        <v>605</v>
      </c>
    </row>
    <row r="3" spans="1:158" hidden="1">
      <c r="B3">
        <v>20</v>
      </c>
      <c r="C3">
        <v>2</v>
      </c>
      <c r="D3">
        <v>5</v>
      </c>
      <c r="E3">
        <v>11</v>
      </c>
      <c r="F3">
        <v>26</v>
      </c>
      <c r="G3">
        <v>22</v>
      </c>
      <c r="H3">
        <v>29</v>
      </c>
      <c r="I3">
        <v>31</v>
      </c>
      <c r="J3">
        <v>41</v>
      </c>
      <c r="K3">
        <v>31</v>
      </c>
      <c r="L3">
        <v>42</v>
      </c>
      <c r="M3">
        <v>30</v>
      </c>
      <c r="N3">
        <v>43</v>
      </c>
      <c r="O3">
        <v>5</v>
      </c>
      <c r="P3">
        <v>8</v>
      </c>
      <c r="Q3">
        <v>41</v>
      </c>
      <c r="R3">
        <v>42</v>
      </c>
      <c r="S3">
        <v>39</v>
      </c>
      <c r="T3">
        <v>49</v>
      </c>
      <c r="U3">
        <v>38</v>
      </c>
      <c r="V3">
        <v>3</v>
      </c>
      <c r="W3">
        <v>3</v>
      </c>
      <c r="X3">
        <v>1</v>
      </c>
      <c r="Y3">
        <v>1</v>
      </c>
      <c r="Z3">
        <v>1</v>
      </c>
      <c r="AA3">
        <v>11</v>
      </c>
      <c r="AB3">
        <v>5</v>
      </c>
      <c r="AC3">
        <v>11</v>
      </c>
      <c r="AD3">
        <v>11</v>
      </c>
      <c r="AG3">
        <v>3</v>
      </c>
      <c r="AH3">
        <v>4</v>
      </c>
      <c r="AI3">
        <v>11</v>
      </c>
      <c r="AJ3">
        <v>11</v>
      </c>
      <c r="AK3">
        <v>4</v>
      </c>
      <c r="AL3">
        <v>6</v>
      </c>
      <c r="AM3">
        <v>11</v>
      </c>
      <c r="AN3">
        <v>6</v>
      </c>
      <c r="AO3">
        <v>47</v>
      </c>
      <c r="AP3">
        <v>25</v>
      </c>
      <c r="AQ3">
        <v>9</v>
      </c>
      <c r="AR3">
        <v>6</v>
      </c>
      <c r="AS3">
        <v>8</v>
      </c>
      <c r="AT3">
        <v>8</v>
      </c>
      <c r="AU3">
        <v>7</v>
      </c>
      <c r="AW3">
        <v>19</v>
      </c>
      <c r="AX3">
        <v>34</v>
      </c>
      <c r="BC3">
        <v>1</v>
      </c>
      <c r="BD3">
        <v>4</v>
      </c>
      <c r="BE3">
        <v>11</v>
      </c>
      <c r="BF3">
        <v>7</v>
      </c>
      <c r="BG3">
        <v>4</v>
      </c>
      <c r="BH3">
        <v>15</v>
      </c>
      <c r="BI3">
        <v>24</v>
      </c>
      <c r="BJ3">
        <v>1</v>
      </c>
      <c r="BK3">
        <v>2</v>
      </c>
      <c r="BL3">
        <v>5</v>
      </c>
      <c r="BM3">
        <v>17</v>
      </c>
      <c r="BN3">
        <v>7</v>
      </c>
      <c r="BO3">
        <v>8</v>
      </c>
      <c r="BP3">
        <v>14</v>
      </c>
      <c r="BQ3">
        <v>9</v>
      </c>
      <c r="BR3">
        <v>13</v>
      </c>
      <c r="BS3">
        <v>16</v>
      </c>
      <c r="BT3">
        <v>10</v>
      </c>
      <c r="BU3">
        <v>11</v>
      </c>
      <c r="BV3">
        <v>15</v>
      </c>
      <c r="BW3">
        <v>27</v>
      </c>
      <c r="BX3">
        <v>18</v>
      </c>
      <c r="BY3">
        <v>16</v>
      </c>
      <c r="BZ3">
        <v>17</v>
      </c>
      <c r="CA3">
        <v>14</v>
      </c>
      <c r="CB3">
        <v>10</v>
      </c>
      <c r="CC3">
        <v>13</v>
      </c>
      <c r="CD3">
        <v>18</v>
      </c>
      <c r="CE3">
        <v>38</v>
      </c>
      <c r="CF3">
        <v>35</v>
      </c>
      <c r="CG3">
        <v>32</v>
      </c>
      <c r="CH3">
        <v>47</v>
      </c>
      <c r="CI3">
        <v>31</v>
      </c>
      <c r="CJ3">
        <v>30</v>
      </c>
      <c r="CK3">
        <v>67</v>
      </c>
      <c r="CL3">
        <v>45</v>
      </c>
      <c r="CM3">
        <v>42</v>
      </c>
      <c r="CN3">
        <v>56</v>
      </c>
      <c r="CO3">
        <v>50</v>
      </c>
      <c r="CP3">
        <v>68</v>
      </c>
      <c r="CQ3">
        <v>16</v>
      </c>
      <c r="CR3">
        <v>66</v>
      </c>
      <c r="CS3">
        <v>64</v>
      </c>
      <c r="CT3">
        <v>62</v>
      </c>
      <c r="CU3">
        <v>58</v>
      </c>
      <c r="CV3">
        <v>53</v>
      </c>
      <c r="CW3">
        <v>52</v>
      </c>
      <c r="CX3">
        <v>26</v>
      </c>
      <c r="CY3">
        <v>74</v>
      </c>
      <c r="CZ3">
        <v>5</v>
      </c>
      <c r="DA3">
        <v>25</v>
      </c>
      <c r="DB3">
        <v>17</v>
      </c>
      <c r="DC3">
        <v>82</v>
      </c>
      <c r="DD3">
        <v>23</v>
      </c>
      <c r="DE3">
        <v>83</v>
      </c>
      <c r="DF3">
        <v>31</v>
      </c>
      <c r="DG3">
        <v>72</v>
      </c>
      <c r="DH3">
        <v>73</v>
      </c>
      <c r="DI3">
        <v>81</v>
      </c>
      <c r="DJ3">
        <v>40</v>
      </c>
      <c r="DK3">
        <v>79</v>
      </c>
      <c r="DL3">
        <v>88</v>
      </c>
      <c r="DM3">
        <v>3</v>
      </c>
      <c r="DN3">
        <v>7</v>
      </c>
      <c r="DO3">
        <v>9</v>
      </c>
      <c r="DP3">
        <v>10</v>
      </c>
      <c r="DQ3">
        <v>6</v>
      </c>
      <c r="DR3">
        <v>15</v>
      </c>
      <c r="DS3">
        <v>9</v>
      </c>
      <c r="DT3">
        <v>16</v>
      </c>
      <c r="DU3">
        <v>22</v>
      </c>
      <c r="DV3">
        <v>23</v>
      </c>
      <c r="DW3">
        <v>16</v>
      </c>
      <c r="DX3">
        <v>17</v>
      </c>
      <c r="DY3">
        <v>8</v>
      </c>
      <c r="DZ3">
        <v>17</v>
      </c>
      <c r="ED3">
        <v>2</v>
      </c>
      <c r="EE3">
        <v>1</v>
      </c>
      <c r="EF3">
        <v>1</v>
      </c>
      <c r="EG3">
        <v>8</v>
      </c>
      <c r="EI3">
        <v>5</v>
      </c>
      <c r="EN3">
        <v>8</v>
      </c>
      <c r="EO3">
        <v>12</v>
      </c>
      <c r="EP3">
        <v>40</v>
      </c>
      <c r="EQ3">
        <v>44</v>
      </c>
      <c r="ER3">
        <v>35</v>
      </c>
      <c r="ES3">
        <v>45</v>
      </c>
      <c r="EV3">
        <v>74</v>
      </c>
      <c r="EW3">
        <v>32</v>
      </c>
      <c r="EX3">
        <v>42</v>
      </c>
    </row>
    <row r="4" spans="1:158">
      <c r="A4" s="7" t="s">
        <v>3</v>
      </c>
      <c r="B4" s="114">
        <v>0.247</v>
      </c>
      <c r="C4" s="114">
        <v>0.503</v>
      </c>
      <c r="D4" s="114">
        <v>0.36299999999999999</v>
      </c>
      <c r="E4" s="114">
        <v>1.4999999999999999E-2</v>
      </c>
      <c r="F4" s="114">
        <v>0.191</v>
      </c>
      <c r="G4" s="114">
        <v>0.60299999999999998</v>
      </c>
      <c r="H4" s="114">
        <v>0.222</v>
      </c>
      <c r="I4" s="114">
        <v>0.35399999999999998</v>
      </c>
      <c r="J4" s="114">
        <v>0.26400000000000001</v>
      </c>
      <c r="K4" s="114">
        <v>0.11799999999999999</v>
      </c>
      <c r="L4" s="114">
        <v>5.2999999999999999E-2</v>
      </c>
      <c r="M4" s="114">
        <v>0.91900000000000004</v>
      </c>
      <c r="N4" s="114">
        <v>0.57199999999999995</v>
      </c>
      <c r="O4" s="114">
        <v>0.38500000000000001</v>
      </c>
      <c r="P4" s="114">
        <v>0.28599999999999998</v>
      </c>
      <c r="Q4" s="114">
        <v>0.33700000000000002</v>
      </c>
      <c r="R4" s="114">
        <v>0.56400000000000006</v>
      </c>
      <c r="S4" s="114">
        <v>0.156</v>
      </c>
      <c r="T4" s="114">
        <v>1.9E-2</v>
      </c>
      <c r="U4" s="114">
        <v>0.45100000000000001</v>
      </c>
      <c r="V4" s="114">
        <v>8.0000000000000002E-3</v>
      </c>
      <c r="W4" s="114">
        <v>9.0000000000000011E-3</v>
      </c>
      <c r="X4" s="114">
        <v>1.8000000000000002E-2</v>
      </c>
      <c r="Y4" s="114">
        <v>1.7000000000000001E-2</v>
      </c>
      <c r="Z4" s="114">
        <v>1.2999999999999999E-2</v>
      </c>
      <c r="AA4" s="114">
        <v>1.4E-2</v>
      </c>
      <c r="AB4" s="114">
        <v>1.2999999999999999E-2</v>
      </c>
      <c r="AC4" s="114">
        <v>6.7000000000000004E-2</v>
      </c>
      <c r="AD4" s="114">
        <v>2.5000000000000001E-2</v>
      </c>
      <c r="AE4" s="114">
        <v>0</v>
      </c>
      <c r="AF4" s="114">
        <v>1.2</v>
      </c>
      <c r="AG4" s="114">
        <v>1.0999999999999999E-2</v>
      </c>
      <c r="AH4" s="114">
        <v>1.2E-2</v>
      </c>
      <c r="AI4" s="114">
        <v>7.0000000000000001E-3</v>
      </c>
      <c r="AJ4" s="114">
        <v>8.0000000000000002E-3</v>
      </c>
      <c r="AK4" s="114">
        <v>1.9E-2</v>
      </c>
      <c r="AL4" s="114">
        <v>8.0000000000000002E-3</v>
      </c>
      <c r="AM4" s="114">
        <v>2.1999999999999999E-2</v>
      </c>
      <c r="AN4" s="114">
        <v>0.05</v>
      </c>
      <c r="AO4" s="114">
        <v>0.156</v>
      </c>
      <c r="AP4" s="114">
        <v>0.16300000000000001</v>
      </c>
      <c r="AQ4" s="114">
        <v>0.40900000000000003</v>
      </c>
      <c r="AR4" s="114">
        <v>0.152</v>
      </c>
      <c r="AS4" s="114">
        <v>1.2E-2</v>
      </c>
      <c r="AT4" s="114">
        <v>1.3000000000000001E-2</v>
      </c>
      <c r="AU4" s="114">
        <v>0.9</v>
      </c>
      <c r="AV4" s="114">
        <v>0.01</v>
      </c>
      <c r="AW4" s="114">
        <v>3.2000000000000001E-2</v>
      </c>
      <c r="AX4" s="114">
        <v>0</v>
      </c>
      <c r="AY4" s="114">
        <v>2.5999999999999999E-2</v>
      </c>
      <c r="AZ4" s="114">
        <v>3.7999999999999999E-2</v>
      </c>
      <c r="BA4" s="114">
        <v>2.1000000000000001E-2</v>
      </c>
      <c r="BB4" s="114">
        <v>3.3000000000000002E-2</v>
      </c>
      <c r="BC4" s="114">
        <v>3.7999999999999999E-2</v>
      </c>
      <c r="BD4" s="114">
        <v>0.11600000000000001</v>
      </c>
      <c r="BE4" s="114">
        <v>3.4000000000000002E-2</v>
      </c>
      <c r="BF4" s="114">
        <v>0</v>
      </c>
      <c r="BG4" s="114">
        <v>0</v>
      </c>
      <c r="BH4" s="114">
        <v>0.28000000000000003</v>
      </c>
      <c r="BI4" s="114">
        <v>0.33700000000000002</v>
      </c>
      <c r="BJ4" s="114">
        <v>0.13200000000000001</v>
      </c>
      <c r="BK4" s="114">
        <v>0.153</v>
      </c>
      <c r="BL4" s="114">
        <v>0.45300000000000001</v>
      </c>
      <c r="BM4" s="114">
        <v>0.32400000000000001</v>
      </c>
      <c r="BN4" s="114">
        <v>0.32100000000000001</v>
      </c>
      <c r="BO4" s="114">
        <v>0.109</v>
      </c>
      <c r="BP4" s="114">
        <v>0.313</v>
      </c>
      <c r="BQ4" s="114">
        <v>0.56100000000000005</v>
      </c>
      <c r="BR4" s="114">
        <v>1.093</v>
      </c>
      <c r="BS4" s="114">
        <v>0.70199999999999996</v>
      </c>
      <c r="BT4" s="114">
        <v>0.05</v>
      </c>
      <c r="BU4" s="114">
        <v>0.44800000000000001</v>
      </c>
      <c r="BV4" s="114">
        <v>0.20100000000000001</v>
      </c>
      <c r="BW4" s="114">
        <v>0.313</v>
      </c>
      <c r="BX4" s="114">
        <v>0.13</v>
      </c>
      <c r="BY4" s="114">
        <v>0.26700000000000002</v>
      </c>
      <c r="BZ4" s="114">
        <v>0.51600000000000001</v>
      </c>
      <c r="CA4" s="114">
        <v>0.52600000000000002</v>
      </c>
      <c r="CB4" s="114">
        <v>0.154</v>
      </c>
      <c r="CC4" s="114">
        <v>0.14899999999999999</v>
      </c>
      <c r="CD4" s="114">
        <v>0.21299999999999999</v>
      </c>
      <c r="CE4" s="114">
        <v>0.20300000000000001</v>
      </c>
      <c r="CF4" s="114">
        <v>0.21099999999999999</v>
      </c>
      <c r="CG4" s="114">
        <v>0.67400000000000004</v>
      </c>
      <c r="CH4" s="114">
        <v>0.57599999999999996</v>
      </c>
      <c r="CI4" s="114">
        <v>0.19900000000000001</v>
      </c>
      <c r="CJ4" s="114">
        <v>0.32</v>
      </c>
      <c r="CK4" s="114">
        <v>0.14699999999999999</v>
      </c>
      <c r="CL4" s="114">
        <v>0.151</v>
      </c>
      <c r="CM4" s="114">
        <v>0.311</v>
      </c>
      <c r="CN4" s="114">
        <v>0.30599999999999999</v>
      </c>
      <c r="CO4" s="114">
        <v>0.14400000000000002</v>
      </c>
      <c r="CP4" s="114">
        <v>0.104</v>
      </c>
      <c r="CQ4" s="114">
        <v>0.32700000000000001</v>
      </c>
      <c r="CR4" s="114">
        <v>0.20799999999999999</v>
      </c>
      <c r="CS4" s="114">
        <v>0.20399999999999999</v>
      </c>
      <c r="CT4" s="114">
        <v>0.18</v>
      </c>
      <c r="CU4" s="114">
        <v>0.98299999999999998</v>
      </c>
      <c r="CV4" s="114">
        <v>0.08</v>
      </c>
      <c r="CW4" s="114">
        <v>0.56100000000000005</v>
      </c>
      <c r="CX4" s="114">
        <v>0.24299999999999999</v>
      </c>
      <c r="CY4" s="114">
        <v>0.13</v>
      </c>
      <c r="CZ4" s="114">
        <v>0.124</v>
      </c>
      <c r="DA4" s="114">
        <v>0.14199999999999999</v>
      </c>
      <c r="DB4" s="114">
        <v>0.52500000000000002</v>
      </c>
      <c r="DC4" s="114">
        <v>0.248</v>
      </c>
      <c r="DD4" s="114">
        <v>0.31</v>
      </c>
      <c r="DE4" s="114">
        <v>0.54900000000000004</v>
      </c>
      <c r="DF4" s="114">
        <v>0.53300000000000003</v>
      </c>
      <c r="DG4" s="114">
        <v>0.10100000000000001</v>
      </c>
      <c r="DH4" s="114">
        <v>0.49199999999999999</v>
      </c>
      <c r="DI4" s="114">
        <v>2.1999999999999999E-2</v>
      </c>
      <c r="DJ4" s="114">
        <v>0.1</v>
      </c>
      <c r="DK4" s="114">
        <v>0.155</v>
      </c>
      <c r="DL4" s="114">
        <v>1.7000000000000001E-2</v>
      </c>
      <c r="DM4" s="114">
        <v>0.11899999999999999</v>
      </c>
      <c r="DN4" s="114">
        <v>0.17199999999999999</v>
      </c>
      <c r="DO4" s="114">
        <v>1.6E-2</v>
      </c>
      <c r="DP4" s="114">
        <v>7.1999999999999995E-2</v>
      </c>
      <c r="DQ4" s="114">
        <v>0.83899999999999997</v>
      </c>
      <c r="DR4" s="114">
        <v>0.68600000000000005</v>
      </c>
      <c r="DS4" s="114">
        <v>0.39100000000000001</v>
      </c>
      <c r="DT4" s="114">
        <v>0.39800000000000002</v>
      </c>
      <c r="DU4" s="114">
        <v>0.53800000000000003</v>
      </c>
      <c r="DV4" s="114">
        <v>0</v>
      </c>
      <c r="DW4" s="114">
        <v>0.71599999999999997</v>
      </c>
      <c r="DX4" s="114">
        <v>0.19400000000000001</v>
      </c>
      <c r="DY4" s="114">
        <v>0.20300000000000001</v>
      </c>
      <c r="DZ4" s="114">
        <v>0.36799999999999999</v>
      </c>
      <c r="EA4" s="114">
        <v>0</v>
      </c>
      <c r="EB4" s="114">
        <v>4.9000000000000002E-2</v>
      </c>
      <c r="EC4" s="114">
        <v>5.3999999999999999E-2</v>
      </c>
      <c r="ED4" s="114">
        <v>0.76100000000000001</v>
      </c>
      <c r="EE4" s="114">
        <v>0.88100000000000001</v>
      </c>
      <c r="EF4" s="114">
        <v>7.0000000000000001E-3</v>
      </c>
      <c r="EG4" s="114">
        <v>0.05</v>
      </c>
      <c r="EH4" s="114">
        <v>0.11799999999999999</v>
      </c>
      <c r="EI4" s="114">
        <v>0.218</v>
      </c>
      <c r="EJ4" s="114">
        <v>6.9000000000000006E-2</v>
      </c>
      <c r="EK4" s="114">
        <v>0.32600000000000001</v>
      </c>
      <c r="EL4" s="114">
        <v>2E-3</v>
      </c>
      <c r="EM4" s="114">
        <v>0.33300000000000002</v>
      </c>
      <c r="EN4" s="114">
        <v>0.68900000000000006</v>
      </c>
      <c r="EO4" s="114">
        <v>0.54900000000000004</v>
      </c>
      <c r="EP4" s="114">
        <v>2.9000000000000001E-2</v>
      </c>
      <c r="EQ4" s="114">
        <v>5.5E-2</v>
      </c>
      <c r="ER4" s="114">
        <v>2.3E-2</v>
      </c>
      <c r="ES4" s="114">
        <v>4.2000000000000003E-2</v>
      </c>
      <c r="ET4" s="114">
        <v>0</v>
      </c>
      <c r="EU4" s="114">
        <v>0</v>
      </c>
      <c r="EV4" s="114">
        <v>0.157</v>
      </c>
      <c r="EW4" s="114">
        <v>0</v>
      </c>
      <c r="EX4" s="114">
        <v>0</v>
      </c>
      <c r="EY4" s="114">
        <v>0.216</v>
      </c>
      <c r="EZ4" s="114">
        <v>0</v>
      </c>
      <c r="FA4" s="114">
        <v>0</v>
      </c>
    </row>
    <row r="5" spans="1:158">
      <c r="A5" s="7" t="s">
        <v>6</v>
      </c>
      <c r="B5" s="114">
        <v>0.23300000000000001</v>
      </c>
      <c r="C5" s="114">
        <v>0.48599999999999999</v>
      </c>
      <c r="D5" s="114">
        <v>0.26600000000000001</v>
      </c>
      <c r="E5" s="114">
        <v>1.4E-2</v>
      </c>
      <c r="F5" s="114">
        <v>0.189</v>
      </c>
      <c r="G5" s="114">
        <v>0.59299999999999997</v>
      </c>
      <c r="H5" s="114">
        <v>0.20599999999999999</v>
      </c>
      <c r="I5" s="114">
        <v>0.35</v>
      </c>
      <c r="J5" s="114">
        <v>0.26400000000000001</v>
      </c>
      <c r="K5" s="114">
        <v>0.10100000000000001</v>
      </c>
      <c r="L5" s="114">
        <v>4.2000000000000003E-2</v>
      </c>
      <c r="M5" s="114">
        <v>0.87</v>
      </c>
      <c r="N5" s="114">
        <v>0.54800000000000004</v>
      </c>
      <c r="O5" s="114">
        <v>0.34799999999999998</v>
      </c>
      <c r="P5" s="114">
        <v>0.27800000000000002</v>
      </c>
      <c r="Q5" s="114">
        <v>0.33600000000000002</v>
      </c>
      <c r="R5" s="114">
        <v>0.53500000000000003</v>
      </c>
      <c r="S5" s="114">
        <v>0.156</v>
      </c>
      <c r="T5" s="114">
        <v>1.9E-2</v>
      </c>
      <c r="U5" s="114">
        <v>0.44500000000000001</v>
      </c>
      <c r="V5" s="114">
        <v>8.0000000000000002E-3</v>
      </c>
      <c r="W5" s="114">
        <v>0.01</v>
      </c>
      <c r="X5" s="114">
        <v>1.8000000000000002E-2</v>
      </c>
      <c r="Y5" s="114">
        <v>1.7000000000000001E-2</v>
      </c>
      <c r="Z5" s="114">
        <v>1.2999999999999999E-2</v>
      </c>
      <c r="AA5" s="114">
        <v>1.4999999999999999E-2</v>
      </c>
      <c r="AB5" s="114">
        <v>1.2E-2</v>
      </c>
      <c r="AC5" s="114">
        <v>6.4000000000000001E-2</v>
      </c>
      <c r="AD5" s="114">
        <v>2.4E-2</v>
      </c>
      <c r="AE5" s="114">
        <v>0</v>
      </c>
      <c r="AF5" s="114">
        <v>1.65</v>
      </c>
      <c r="AG5" s="114">
        <v>1.0999999999999999E-2</v>
      </c>
      <c r="AH5" s="114">
        <v>1.2E-2</v>
      </c>
      <c r="AI5" s="114">
        <v>7.0000000000000001E-3</v>
      </c>
      <c r="AJ5" s="114">
        <v>7.0000000000000001E-3</v>
      </c>
      <c r="AK5" s="114">
        <v>1.7999999999999999E-2</v>
      </c>
      <c r="AL5" s="114">
        <v>8.0000000000000002E-3</v>
      </c>
      <c r="AM5" s="114">
        <v>2.1999999999999999E-2</v>
      </c>
      <c r="AN5" s="114">
        <v>4.7E-2</v>
      </c>
      <c r="AO5" s="114">
        <v>0.14299999999999999</v>
      </c>
      <c r="AP5" s="114">
        <v>0.156</v>
      </c>
      <c r="AQ5" s="114">
        <v>0.41199999999999998</v>
      </c>
      <c r="AR5" s="114">
        <v>0.17599999999999999</v>
      </c>
      <c r="AS5" s="114">
        <v>1.0999999999999999E-2</v>
      </c>
      <c r="AT5" s="114">
        <v>1.2E-2</v>
      </c>
      <c r="AU5" s="114">
        <v>0.85599999999999998</v>
      </c>
      <c r="AV5" s="114">
        <v>8.9999999999999993E-3</v>
      </c>
      <c r="AW5" s="114">
        <v>2.5000000000000001E-2</v>
      </c>
      <c r="AX5" s="114">
        <v>0</v>
      </c>
      <c r="AY5" s="114">
        <v>2.4E-2</v>
      </c>
      <c r="AZ5" s="114">
        <v>3.7999999999999999E-2</v>
      </c>
      <c r="BA5" s="114">
        <v>1.8000000000000002E-2</v>
      </c>
      <c r="BB5" s="114">
        <v>3.3000000000000002E-2</v>
      </c>
      <c r="BC5" s="114">
        <v>2.3E-2</v>
      </c>
      <c r="BD5" s="114">
        <v>0.11799999999999999</v>
      </c>
      <c r="BE5" s="114">
        <v>3.5999999999999997E-2</v>
      </c>
      <c r="BF5" s="114">
        <v>0</v>
      </c>
      <c r="BG5" s="114">
        <v>0</v>
      </c>
      <c r="BH5" s="114">
        <v>0.27200000000000002</v>
      </c>
      <c r="BI5" s="114">
        <v>0.33400000000000002</v>
      </c>
      <c r="BJ5" s="114">
        <v>0.13</v>
      </c>
      <c r="BK5" s="114">
        <v>0.15</v>
      </c>
      <c r="BL5" s="114">
        <v>0.45600000000000002</v>
      </c>
      <c r="BM5" s="114">
        <v>0.29699999999999999</v>
      </c>
      <c r="BN5" s="114">
        <v>0.32500000000000001</v>
      </c>
      <c r="BO5" s="114">
        <v>0.10100000000000001</v>
      </c>
      <c r="BP5" s="114">
        <v>0.28799999999999998</v>
      </c>
      <c r="BQ5" s="114">
        <v>0.54500000000000004</v>
      </c>
      <c r="BR5" s="114">
        <v>1.0269999999999999</v>
      </c>
      <c r="BS5" s="114">
        <v>0.60599999999999998</v>
      </c>
      <c r="BT5" s="114">
        <v>4.2000000000000003E-2</v>
      </c>
      <c r="BU5" s="114">
        <v>0.41199999999999998</v>
      </c>
      <c r="BV5" s="114">
        <v>0.182</v>
      </c>
      <c r="BW5" s="114">
        <v>0.311</v>
      </c>
      <c r="BX5" s="114">
        <v>0.14000000000000001</v>
      </c>
      <c r="BY5" s="114">
        <v>0.25600000000000001</v>
      </c>
      <c r="BZ5" s="114">
        <v>0.48</v>
      </c>
      <c r="CA5" s="114">
        <v>0.501</v>
      </c>
      <c r="CB5" s="114">
        <v>0.14599999999999999</v>
      </c>
      <c r="CC5" s="114">
        <v>0.152</v>
      </c>
      <c r="CD5" s="114">
        <v>0.20200000000000001</v>
      </c>
      <c r="CE5" s="114">
        <v>0.185</v>
      </c>
      <c r="CF5" s="114">
        <v>0.183</v>
      </c>
      <c r="CG5" s="114">
        <v>0.61399999999999999</v>
      </c>
      <c r="CH5" s="114">
        <v>0.55400000000000005</v>
      </c>
      <c r="CI5" s="114">
        <v>0.186</v>
      </c>
      <c r="CJ5" s="114">
        <v>0.33</v>
      </c>
      <c r="CK5" s="114">
        <v>0.14399999999999999</v>
      </c>
      <c r="CL5" s="114">
        <v>0.14399999999999999</v>
      </c>
      <c r="CM5" s="114">
        <v>0.30099999999999999</v>
      </c>
      <c r="CN5" s="114">
        <v>0.25900000000000001</v>
      </c>
      <c r="CO5" s="114">
        <v>0.123</v>
      </c>
      <c r="CP5" s="114">
        <v>9.9000000000000005E-2</v>
      </c>
      <c r="CQ5" s="114">
        <v>0.32</v>
      </c>
      <c r="CR5" s="114">
        <v>0.19700000000000001</v>
      </c>
      <c r="CS5" s="114">
        <v>0.19800000000000001</v>
      </c>
      <c r="CT5" s="114">
        <v>0.17</v>
      </c>
      <c r="CU5" s="114">
        <v>0.91</v>
      </c>
      <c r="CV5" s="114">
        <v>6.8000000000000005E-2</v>
      </c>
      <c r="CW5" s="114">
        <v>0.51600000000000001</v>
      </c>
      <c r="CX5" s="114">
        <v>0.216</v>
      </c>
      <c r="CY5" s="114">
        <v>0.128</v>
      </c>
      <c r="CZ5" s="114">
        <v>0.123</v>
      </c>
      <c r="DA5" s="114">
        <v>0.14000000000000001</v>
      </c>
      <c r="DB5" s="114">
        <v>0.51200000000000001</v>
      </c>
      <c r="DC5" s="114">
        <v>0.24399999999999999</v>
      </c>
      <c r="DD5" s="114">
        <v>0.30099999999999999</v>
      </c>
      <c r="DE5" s="114">
        <v>0.53100000000000003</v>
      </c>
      <c r="DF5" s="114">
        <v>0.51100000000000001</v>
      </c>
      <c r="DG5" s="114">
        <v>9.5000000000000001E-2</v>
      </c>
      <c r="DH5" s="114">
        <v>0.48099999999999998</v>
      </c>
      <c r="DI5" s="114">
        <v>2.1999999999999999E-2</v>
      </c>
      <c r="DJ5" s="114">
        <v>9.1999999999999998E-2</v>
      </c>
      <c r="DK5" s="114">
        <v>0.14899999999999999</v>
      </c>
      <c r="DL5" s="114">
        <v>1.7000000000000001E-2</v>
      </c>
      <c r="DM5" s="114">
        <v>0.109</v>
      </c>
      <c r="DN5" s="114">
        <v>0.16300000000000001</v>
      </c>
      <c r="DO5" s="114">
        <v>1.4999999999999999E-2</v>
      </c>
      <c r="DP5" s="114">
        <v>7.1999999999999995E-2</v>
      </c>
      <c r="DQ5" s="114">
        <v>0.81899999999999995</v>
      </c>
      <c r="DR5" s="114">
        <v>0.66900000000000004</v>
      </c>
      <c r="DS5" s="114">
        <v>0.38700000000000001</v>
      </c>
      <c r="DT5" s="114">
        <v>0.39100000000000001</v>
      </c>
      <c r="DU5" s="114">
        <v>0.55100000000000005</v>
      </c>
      <c r="DV5" s="114">
        <v>0</v>
      </c>
      <c r="DW5" s="114">
        <v>0.69700000000000006</v>
      </c>
      <c r="DX5" s="114">
        <v>0.19</v>
      </c>
      <c r="DY5" s="114">
        <v>0.19700000000000001</v>
      </c>
      <c r="DZ5" s="114">
        <v>0.35799999999999998</v>
      </c>
      <c r="EA5" s="114">
        <v>0</v>
      </c>
      <c r="EB5" s="114">
        <v>4.7E-2</v>
      </c>
      <c r="EC5" s="114">
        <v>5.0999999999999997E-2</v>
      </c>
      <c r="ED5" s="114">
        <v>0.71899999999999997</v>
      </c>
      <c r="EE5" s="114">
        <v>0.85199999999999998</v>
      </c>
      <c r="EF5" s="114">
        <v>7.0000000000000001E-3</v>
      </c>
      <c r="EG5" s="114">
        <v>4.9000000000000002E-2</v>
      </c>
      <c r="EH5" s="114">
        <v>0.115</v>
      </c>
      <c r="EI5" s="114">
        <v>0.20899999999999999</v>
      </c>
      <c r="EJ5" s="114">
        <v>6.9000000000000006E-2</v>
      </c>
      <c r="EK5" s="114">
        <v>0.32100000000000001</v>
      </c>
      <c r="EL5" s="114">
        <v>2E-3</v>
      </c>
      <c r="EM5" s="114">
        <v>0.33200000000000002</v>
      </c>
      <c r="EN5" s="114">
        <v>0.67400000000000004</v>
      </c>
      <c r="EO5" s="114">
        <v>0.53500000000000003</v>
      </c>
      <c r="EP5" s="114">
        <v>3.1E-2</v>
      </c>
      <c r="EQ5" s="114">
        <v>5.1999999999999998E-2</v>
      </c>
      <c r="ER5" s="114">
        <v>2.4E-2</v>
      </c>
      <c r="ES5" s="114">
        <v>4.1000000000000002E-2</v>
      </c>
      <c r="ET5" s="114">
        <v>0</v>
      </c>
      <c r="EU5" s="114">
        <v>0</v>
      </c>
      <c r="EV5" s="114">
        <v>0.153</v>
      </c>
      <c r="EW5" s="114">
        <v>0</v>
      </c>
      <c r="EX5" s="114">
        <v>0</v>
      </c>
      <c r="EY5" s="114">
        <v>0.20399999999999999</v>
      </c>
      <c r="EZ5" s="114">
        <v>0</v>
      </c>
      <c r="FA5" s="114">
        <v>0</v>
      </c>
    </row>
    <row r="6" spans="1:158">
      <c r="A6" s="7" t="s">
        <v>9</v>
      </c>
      <c r="B6" s="114">
        <v>0.23699999999999999</v>
      </c>
      <c r="C6" s="114">
        <v>0.48299999999999998</v>
      </c>
      <c r="D6" s="114">
        <v>0.20300000000000001</v>
      </c>
      <c r="E6" s="114">
        <v>1.4E-2</v>
      </c>
      <c r="F6" s="114">
        <v>0.19</v>
      </c>
      <c r="G6" s="114">
        <v>0.58199999999999996</v>
      </c>
      <c r="H6" s="114">
        <v>0.20899999999999999</v>
      </c>
      <c r="I6" s="114">
        <v>0.34899999999999998</v>
      </c>
      <c r="J6" s="114">
        <v>0.26100000000000001</v>
      </c>
      <c r="K6" s="114">
        <v>0.10199999999999999</v>
      </c>
      <c r="L6" s="114">
        <v>4.5999999999999999E-2</v>
      </c>
      <c r="M6" s="114">
        <v>0.88600000000000001</v>
      </c>
      <c r="N6" s="114">
        <v>0.51600000000000001</v>
      </c>
      <c r="O6" s="114">
        <v>0.376</v>
      </c>
      <c r="P6" s="114">
        <v>0.28200000000000003</v>
      </c>
      <c r="Q6" s="114">
        <v>0.33300000000000002</v>
      </c>
      <c r="R6" s="114">
        <v>0.53100000000000003</v>
      </c>
      <c r="S6" s="114">
        <v>0.156</v>
      </c>
      <c r="T6" s="114">
        <v>1.9E-2</v>
      </c>
      <c r="U6" s="114">
        <v>0.44600000000000001</v>
      </c>
      <c r="V6" s="114">
        <v>8.0000000000000002E-3</v>
      </c>
      <c r="W6" s="114">
        <v>9.0000000000000011E-3</v>
      </c>
      <c r="X6" s="114">
        <v>1.8000000000000002E-2</v>
      </c>
      <c r="Y6" s="114">
        <v>1.6E-2</v>
      </c>
      <c r="Z6" s="114">
        <v>1.2999999999999999E-2</v>
      </c>
      <c r="AA6" s="114">
        <v>1.4999999999999999E-2</v>
      </c>
      <c r="AB6" s="114">
        <v>1.2E-2</v>
      </c>
      <c r="AC6" s="114">
        <v>6.5000000000000002E-2</v>
      </c>
      <c r="AD6" s="114">
        <v>2.4E-2</v>
      </c>
      <c r="AE6" s="114">
        <v>0</v>
      </c>
      <c r="AF6" s="114">
        <v>2.2170000000000001</v>
      </c>
      <c r="AG6" s="114">
        <v>1.0999999999999999E-2</v>
      </c>
      <c r="AH6" s="114">
        <v>1.0999999999999999E-2</v>
      </c>
      <c r="AI6" s="114">
        <v>7.0000000000000001E-3</v>
      </c>
      <c r="AJ6" s="114">
        <v>7.0000000000000001E-3</v>
      </c>
      <c r="AK6" s="114">
        <v>1.7000000000000001E-2</v>
      </c>
      <c r="AL6" s="114">
        <v>8.0000000000000002E-3</v>
      </c>
      <c r="AM6" s="114">
        <v>2.4E-2</v>
      </c>
      <c r="AN6" s="114">
        <v>4.8000000000000001E-2</v>
      </c>
      <c r="AO6" s="114">
        <v>0.129</v>
      </c>
      <c r="AP6" s="114">
        <v>0.14499999999999999</v>
      </c>
      <c r="AQ6" s="114">
        <v>0.41299999999999998</v>
      </c>
      <c r="AR6" s="114">
        <v>0.17599999999999999</v>
      </c>
      <c r="AS6" s="114">
        <v>1.2E-2</v>
      </c>
      <c r="AT6" s="114">
        <v>1.2E-2</v>
      </c>
      <c r="AU6" s="114">
        <v>0.85399999999999998</v>
      </c>
      <c r="AV6" s="114">
        <v>8.9999999999999993E-3</v>
      </c>
      <c r="AW6" s="114">
        <v>1.2999999999999999E-2</v>
      </c>
      <c r="AX6" s="114">
        <v>0</v>
      </c>
      <c r="AY6" s="114">
        <v>2.4E-2</v>
      </c>
      <c r="AZ6" s="114">
        <v>3.7000000000000005E-2</v>
      </c>
      <c r="BA6" s="114">
        <v>1.9E-2</v>
      </c>
      <c r="BB6" s="114">
        <v>3.3000000000000002E-2</v>
      </c>
      <c r="BC6" s="114">
        <v>3.5000000000000003E-2</v>
      </c>
      <c r="BD6" s="114">
        <v>0.115</v>
      </c>
      <c r="BE6" s="114">
        <v>3.5999999999999997E-2</v>
      </c>
      <c r="BF6" s="114">
        <v>0</v>
      </c>
      <c r="BG6" s="114">
        <v>0</v>
      </c>
      <c r="BH6" s="114">
        <v>0.27300000000000002</v>
      </c>
      <c r="BI6" s="114">
        <v>0.33900000000000002</v>
      </c>
      <c r="BJ6" s="114">
        <v>0.122</v>
      </c>
      <c r="BK6" s="114">
        <v>0.154</v>
      </c>
      <c r="BL6" s="114">
        <v>0.46500000000000002</v>
      </c>
      <c r="BM6" s="114">
        <v>0.29199999999999998</v>
      </c>
      <c r="BN6" s="114">
        <v>0.34600000000000003</v>
      </c>
      <c r="BO6" s="114">
        <v>0.104</v>
      </c>
      <c r="BP6" s="114">
        <v>0.28899999999999998</v>
      </c>
      <c r="BQ6" s="114">
        <v>0.55600000000000005</v>
      </c>
      <c r="BR6" s="114">
        <v>1.0069999999999999</v>
      </c>
      <c r="BS6" s="114">
        <v>0.71399999999999997</v>
      </c>
      <c r="BT6" s="114">
        <v>0.04</v>
      </c>
      <c r="BU6" s="114">
        <v>0.43099999999999999</v>
      </c>
      <c r="BV6" s="114">
        <v>0.17699999999999999</v>
      </c>
      <c r="BW6" s="114">
        <v>0.315</v>
      </c>
      <c r="BX6" s="114">
        <v>0.14099999999999999</v>
      </c>
      <c r="BY6" s="114">
        <v>0.26400000000000001</v>
      </c>
      <c r="BZ6" s="114">
        <v>0.496</v>
      </c>
      <c r="CA6" s="114">
        <v>0.51100000000000001</v>
      </c>
      <c r="CB6" s="114">
        <v>0.14899999999999999</v>
      </c>
      <c r="CC6" s="114">
        <v>0.14699999999999999</v>
      </c>
      <c r="CD6" s="114">
        <v>0.21099999999999999</v>
      </c>
      <c r="CE6" s="114">
        <v>0.189</v>
      </c>
      <c r="CF6" s="114">
        <v>0.187</v>
      </c>
      <c r="CG6" s="114">
        <v>0.60099999999999998</v>
      </c>
      <c r="CH6" s="114">
        <v>0.56699999999999995</v>
      </c>
      <c r="CI6" s="114">
        <v>0.186</v>
      </c>
      <c r="CJ6" s="114">
        <v>0.32</v>
      </c>
      <c r="CK6" s="114">
        <v>0.14699999999999999</v>
      </c>
      <c r="CL6" s="114">
        <v>0.14399999999999999</v>
      </c>
      <c r="CM6" s="114">
        <v>0.307</v>
      </c>
      <c r="CN6" s="114">
        <v>0.24</v>
      </c>
      <c r="CO6" s="114">
        <v>0.124</v>
      </c>
      <c r="CP6" s="114">
        <v>0.10299999999999999</v>
      </c>
      <c r="CQ6" s="114">
        <v>0.315</v>
      </c>
      <c r="CR6" s="114">
        <v>0.20699999999999999</v>
      </c>
      <c r="CS6" s="114">
        <v>0.19900000000000001</v>
      </c>
      <c r="CT6" s="114">
        <v>0.17499999999999999</v>
      </c>
      <c r="CU6" s="114">
        <v>0.873</v>
      </c>
      <c r="CV6" s="114">
        <v>6.9000000000000006E-2</v>
      </c>
      <c r="CW6" s="114">
        <v>0.51900000000000002</v>
      </c>
      <c r="CX6" s="114">
        <v>0.218</v>
      </c>
      <c r="CY6" s="114">
        <v>0.129</v>
      </c>
      <c r="CZ6" s="114">
        <v>0.123</v>
      </c>
      <c r="DA6" s="114">
        <v>0.14099999999999999</v>
      </c>
      <c r="DB6" s="114">
        <v>0.51800000000000002</v>
      </c>
      <c r="DC6" s="114">
        <v>0.251</v>
      </c>
      <c r="DD6" s="114">
        <v>0.30199999999999999</v>
      </c>
      <c r="DE6" s="114">
        <v>0.53800000000000003</v>
      </c>
      <c r="DF6" s="114">
        <v>0.51400000000000001</v>
      </c>
      <c r="DG6" s="114">
        <v>0.10100000000000001</v>
      </c>
      <c r="DH6" s="114">
        <v>0.47299999999999998</v>
      </c>
      <c r="DI6" s="114">
        <v>2.1999999999999999E-2</v>
      </c>
      <c r="DJ6" s="114">
        <v>9.5000000000000001E-2</v>
      </c>
      <c r="DK6" s="114">
        <v>0.15</v>
      </c>
      <c r="DL6" s="114">
        <v>1.6E-2</v>
      </c>
      <c r="DM6" s="114">
        <v>8.5000000000000006E-2</v>
      </c>
      <c r="DN6" s="114">
        <v>0.16600000000000001</v>
      </c>
      <c r="DO6" s="114">
        <v>1.4999999999999999E-2</v>
      </c>
      <c r="DP6" s="114">
        <v>7.1999999999999995E-2</v>
      </c>
      <c r="DQ6" s="114">
        <v>0.82099999999999995</v>
      </c>
      <c r="DR6" s="114">
        <v>0.67600000000000005</v>
      </c>
      <c r="DS6" s="114">
        <v>0.39</v>
      </c>
      <c r="DT6" s="114">
        <v>0.39500000000000002</v>
      </c>
      <c r="DU6" s="114">
        <v>0.54900000000000004</v>
      </c>
      <c r="DV6" s="114">
        <v>0</v>
      </c>
      <c r="DW6" s="114">
        <v>0.71199999999999997</v>
      </c>
      <c r="DX6" s="114">
        <v>0.193</v>
      </c>
      <c r="DY6" s="114">
        <v>0.19400000000000001</v>
      </c>
      <c r="DZ6" s="114">
        <v>0.36499999999999999</v>
      </c>
      <c r="EA6" s="114">
        <v>0</v>
      </c>
      <c r="EB6" s="114">
        <v>4.7E-2</v>
      </c>
      <c r="EC6" s="114">
        <v>5.1999999999999998E-2</v>
      </c>
      <c r="ED6" s="114">
        <v>0.78200000000000003</v>
      </c>
      <c r="EE6" s="114">
        <v>0.85</v>
      </c>
      <c r="EF6" s="114">
        <v>8.0000000000000002E-3</v>
      </c>
      <c r="EG6" s="114">
        <v>0.05</v>
      </c>
      <c r="EH6" s="114">
        <v>0.11799999999999999</v>
      </c>
      <c r="EI6" s="114">
        <v>0.21199999999999999</v>
      </c>
      <c r="EJ6" s="114">
        <v>6.9000000000000006E-2</v>
      </c>
      <c r="EK6" s="114">
        <v>0.32100000000000001</v>
      </c>
      <c r="EL6" s="114">
        <v>2E-3</v>
      </c>
      <c r="EM6" s="114">
        <v>0.33200000000000002</v>
      </c>
      <c r="EN6" s="114">
        <v>0.67900000000000005</v>
      </c>
      <c r="EO6" s="114">
        <v>0.53900000000000003</v>
      </c>
      <c r="EP6" s="114">
        <v>3.2000000000000001E-2</v>
      </c>
      <c r="EQ6" s="114">
        <v>4.9000000000000002E-2</v>
      </c>
      <c r="ER6" s="114">
        <v>2.3E-2</v>
      </c>
      <c r="ES6" s="114">
        <v>4.2000000000000003E-2</v>
      </c>
      <c r="ET6" s="114">
        <v>0</v>
      </c>
      <c r="EU6" s="114">
        <v>0</v>
      </c>
      <c r="EV6" s="114">
        <v>0.155</v>
      </c>
      <c r="EW6" s="114">
        <v>0</v>
      </c>
      <c r="EX6" s="114">
        <v>0</v>
      </c>
      <c r="EY6" s="114">
        <v>0.21099999999999999</v>
      </c>
      <c r="EZ6" s="114">
        <v>0</v>
      </c>
      <c r="FA6" s="114">
        <v>0</v>
      </c>
    </row>
    <row r="7" spans="1:158">
      <c r="A7" s="7" t="s">
        <v>12</v>
      </c>
      <c r="B7" s="114">
        <v>0.23599999999999999</v>
      </c>
      <c r="C7" s="114">
        <v>0.48799999999999999</v>
      </c>
      <c r="D7" s="114">
        <v>0.192</v>
      </c>
      <c r="E7" s="114">
        <v>1.4E-2</v>
      </c>
      <c r="F7" s="114">
        <v>0.19</v>
      </c>
      <c r="G7" s="114">
        <v>0.60899999999999999</v>
      </c>
      <c r="H7" s="114">
        <v>0.217</v>
      </c>
      <c r="I7" s="114">
        <v>0.33300000000000002</v>
      </c>
      <c r="J7" s="114">
        <v>0.25900000000000001</v>
      </c>
      <c r="K7" s="114">
        <v>9.6000000000000002E-2</v>
      </c>
      <c r="L7" s="114">
        <v>4.4999999999999998E-2</v>
      </c>
      <c r="M7" s="114">
        <v>0.88900000000000001</v>
      </c>
      <c r="N7" s="114">
        <v>0.53500000000000003</v>
      </c>
      <c r="O7" s="114">
        <v>0.38700000000000001</v>
      </c>
      <c r="P7" s="114">
        <v>0.28200000000000003</v>
      </c>
      <c r="Q7" s="114">
        <v>0.33300000000000002</v>
      </c>
      <c r="R7" s="114">
        <v>0.53100000000000003</v>
      </c>
      <c r="S7" s="114">
        <v>0.156</v>
      </c>
      <c r="T7" s="114">
        <v>1.9E-2</v>
      </c>
      <c r="U7" s="114">
        <v>0.44400000000000001</v>
      </c>
      <c r="V7" s="114">
        <v>8.0000000000000002E-3</v>
      </c>
      <c r="W7" s="114">
        <v>9.0000000000000011E-3</v>
      </c>
      <c r="X7" s="114">
        <v>1.8000000000000002E-2</v>
      </c>
      <c r="Y7" s="114">
        <v>1.7000000000000001E-2</v>
      </c>
      <c r="Z7" s="114">
        <v>1.2999999999999999E-2</v>
      </c>
      <c r="AA7" s="114">
        <v>1.6E-2</v>
      </c>
      <c r="AB7" s="114">
        <v>1.2E-2</v>
      </c>
      <c r="AC7" s="114">
        <v>6.5000000000000002E-2</v>
      </c>
      <c r="AD7" s="114">
        <v>2.4E-2</v>
      </c>
      <c r="AE7" s="114">
        <v>0</v>
      </c>
      <c r="AF7" s="114">
        <v>1.9590000000000001</v>
      </c>
      <c r="AG7" s="114">
        <v>0.01</v>
      </c>
      <c r="AH7" s="114">
        <v>1.0999999999999999E-2</v>
      </c>
      <c r="AI7" s="114">
        <v>7.0000000000000001E-3</v>
      </c>
      <c r="AJ7" s="114">
        <v>7.0000000000000001E-3</v>
      </c>
      <c r="AK7" s="114">
        <v>1.7000000000000001E-2</v>
      </c>
      <c r="AL7" s="114">
        <v>8.0000000000000002E-3</v>
      </c>
      <c r="AM7" s="114">
        <v>2.1999999999999999E-2</v>
      </c>
      <c r="AN7" s="114">
        <v>4.7E-2</v>
      </c>
      <c r="AO7" s="114">
        <v>0.125</v>
      </c>
      <c r="AP7" s="114">
        <v>0.14799999999999999</v>
      </c>
      <c r="AQ7" s="114">
        <v>0.41399999999999998</v>
      </c>
      <c r="AR7" s="114">
        <v>0.17599999999999999</v>
      </c>
      <c r="AS7" s="114">
        <v>1.0999999999999999E-2</v>
      </c>
      <c r="AT7" s="114">
        <v>1.3000000000000001E-2</v>
      </c>
      <c r="AU7" s="114">
        <v>0.85899999999999999</v>
      </c>
      <c r="AV7" s="114">
        <v>8.9999999999999993E-3</v>
      </c>
      <c r="AW7" s="114">
        <v>2.1999999999999999E-2</v>
      </c>
      <c r="AX7" s="114">
        <v>0</v>
      </c>
      <c r="AY7" s="114">
        <v>2.4E-2</v>
      </c>
      <c r="AZ7" s="114">
        <v>3.7000000000000005E-2</v>
      </c>
      <c r="BA7" s="114">
        <v>0.02</v>
      </c>
      <c r="BB7" s="114">
        <v>3.3000000000000002E-2</v>
      </c>
      <c r="BC7" s="114">
        <v>3.4000000000000002E-2</v>
      </c>
      <c r="BD7" s="114">
        <v>0.11799999999999999</v>
      </c>
      <c r="BE7" s="114">
        <v>0.04</v>
      </c>
      <c r="BF7" s="114">
        <v>0</v>
      </c>
      <c r="BG7" s="114">
        <v>0</v>
      </c>
      <c r="BH7" s="114">
        <v>0.27600000000000002</v>
      </c>
      <c r="BI7" s="114">
        <v>0.33900000000000002</v>
      </c>
      <c r="BJ7" s="114">
        <v>0.122</v>
      </c>
      <c r="BK7" s="114">
        <v>0.151</v>
      </c>
      <c r="BL7" s="114">
        <v>0.41</v>
      </c>
      <c r="BM7" s="114">
        <v>0.29399999999999998</v>
      </c>
      <c r="BN7" s="114">
        <v>0.33300000000000002</v>
      </c>
      <c r="BO7" s="114">
        <v>0.106</v>
      </c>
      <c r="BP7" s="114">
        <v>0.27500000000000002</v>
      </c>
      <c r="BQ7" s="114">
        <v>0.56000000000000005</v>
      </c>
      <c r="BR7" s="114">
        <v>0.95799999999999996</v>
      </c>
      <c r="BS7" s="114">
        <v>0.70099999999999996</v>
      </c>
      <c r="BT7" s="114">
        <v>4.1000000000000002E-2</v>
      </c>
      <c r="BU7" s="114">
        <v>0.42699999999999999</v>
      </c>
      <c r="BV7" s="114">
        <v>0.17299999999999999</v>
      </c>
      <c r="BW7" s="114">
        <v>0.316</v>
      </c>
      <c r="BX7" s="114">
        <v>0.14199999999999999</v>
      </c>
      <c r="BY7" s="114">
        <v>0.26400000000000001</v>
      </c>
      <c r="BZ7" s="114">
        <v>0.503</v>
      </c>
      <c r="CA7" s="114">
        <v>0.51300000000000001</v>
      </c>
      <c r="CB7" s="114">
        <v>0.152</v>
      </c>
      <c r="CC7" s="114">
        <v>0.153</v>
      </c>
      <c r="CD7" s="114">
        <v>0.21</v>
      </c>
      <c r="CE7" s="114">
        <v>0.189</v>
      </c>
      <c r="CF7" s="114">
        <v>0.188</v>
      </c>
      <c r="CG7" s="114">
        <v>0.62</v>
      </c>
      <c r="CH7" s="114">
        <v>0.56599999999999995</v>
      </c>
      <c r="CI7" s="114">
        <v>0.19</v>
      </c>
      <c r="CJ7" s="114">
        <v>0.32</v>
      </c>
      <c r="CK7" s="114">
        <v>0.14799999999999999</v>
      </c>
      <c r="CL7" s="114">
        <v>0.14299999999999999</v>
      </c>
      <c r="CM7" s="114">
        <v>0.309</v>
      </c>
      <c r="CN7" s="114">
        <v>0.24</v>
      </c>
      <c r="CO7" s="114">
        <v>0.127</v>
      </c>
      <c r="CP7" s="114">
        <v>0.105</v>
      </c>
      <c r="CQ7" s="114">
        <v>0.309</v>
      </c>
      <c r="CR7" s="114">
        <v>0.20699999999999999</v>
      </c>
      <c r="CS7" s="114">
        <v>0.20100000000000001</v>
      </c>
      <c r="CT7" s="114">
        <v>0.17399999999999999</v>
      </c>
      <c r="CU7" s="114">
        <v>0.92300000000000004</v>
      </c>
      <c r="CV7" s="114">
        <v>6.8000000000000005E-2</v>
      </c>
      <c r="CW7" s="114">
        <v>0.51900000000000002</v>
      </c>
      <c r="CX7" s="114">
        <v>0.216</v>
      </c>
      <c r="CY7" s="114">
        <v>0.13</v>
      </c>
      <c r="CZ7" s="114">
        <v>0.123</v>
      </c>
      <c r="DA7" s="114">
        <v>0.14199999999999999</v>
      </c>
      <c r="DB7" s="114">
        <v>0.52300000000000002</v>
      </c>
      <c r="DC7" s="114">
        <v>0.254</v>
      </c>
      <c r="DD7" s="114">
        <v>0.308</v>
      </c>
      <c r="DE7" s="114">
        <v>0.53900000000000003</v>
      </c>
      <c r="DF7" s="114">
        <v>0.51900000000000002</v>
      </c>
      <c r="DG7" s="114">
        <v>0.107</v>
      </c>
      <c r="DH7" s="114">
        <v>0.47599999999999998</v>
      </c>
      <c r="DI7" s="114">
        <v>2.1999999999999999E-2</v>
      </c>
      <c r="DJ7" s="114">
        <v>9.5000000000000001E-2</v>
      </c>
      <c r="DK7" s="114">
        <v>0.152</v>
      </c>
      <c r="DL7" s="114">
        <v>1.6E-2</v>
      </c>
      <c r="DM7" s="114">
        <v>0.109</v>
      </c>
      <c r="DN7" s="114">
        <v>0.16700000000000001</v>
      </c>
      <c r="DO7" s="114">
        <v>1.4999999999999999E-2</v>
      </c>
      <c r="DP7" s="114">
        <v>7.1999999999999995E-2</v>
      </c>
      <c r="DQ7" s="114">
        <v>0.82099999999999995</v>
      </c>
      <c r="DR7" s="114">
        <v>0.68700000000000006</v>
      </c>
      <c r="DS7" s="114">
        <v>0.38700000000000001</v>
      </c>
      <c r="DT7" s="114">
        <v>0.39400000000000002</v>
      </c>
      <c r="DU7" s="114">
        <v>0.50700000000000001</v>
      </c>
      <c r="DV7" s="114">
        <v>0</v>
      </c>
      <c r="DW7" s="114">
        <v>0.71299999999999997</v>
      </c>
      <c r="DX7" s="114">
        <v>0.19400000000000001</v>
      </c>
      <c r="DY7" s="114">
        <v>0.193</v>
      </c>
      <c r="DZ7" s="114">
        <v>0.36899999999999999</v>
      </c>
      <c r="EA7" s="114">
        <v>0</v>
      </c>
      <c r="EB7" s="114">
        <v>4.5999999999999999E-2</v>
      </c>
      <c r="EC7" s="114">
        <v>4.9000000000000002E-2</v>
      </c>
      <c r="ED7" s="114">
        <v>0.749</v>
      </c>
      <c r="EE7" s="114">
        <v>0.84699999999999998</v>
      </c>
      <c r="EF7" s="114">
        <v>7.0000000000000001E-3</v>
      </c>
      <c r="EG7" s="114">
        <v>4.8000000000000001E-2</v>
      </c>
      <c r="EH7" s="114">
        <v>0.115</v>
      </c>
      <c r="EI7" s="114">
        <v>0.21199999999999999</v>
      </c>
      <c r="EJ7" s="114">
        <v>6.9000000000000006E-2</v>
      </c>
      <c r="EK7" s="114">
        <v>0.32</v>
      </c>
      <c r="EL7" s="114">
        <v>2E-3</v>
      </c>
      <c r="EM7" s="114">
        <v>0.33200000000000002</v>
      </c>
      <c r="EN7" s="114">
        <v>0.68300000000000005</v>
      </c>
      <c r="EO7" s="114">
        <v>0.53700000000000003</v>
      </c>
      <c r="EP7" s="114">
        <v>3.2000000000000001E-2</v>
      </c>
      <c r="EQ7" s="114">
        <v>4.9000000000000002E-2</v>
      </c>
      <c r="ER7" s="114">
        <v>2.3E-2</v>
      </c>
      <c r="ES7" s="114">
        <v>4.2000000000000003E-2</v>
      </c>
      <c r="ET7" s="114">
        <v>0</v>
      </c>
      <c r="EU7" s="114">
        <v>0</v>
      </c>
      <c r="EV7" s="114">
        <v>0.157</v>
      </c>
      <c r="EW7" s="114">
        <v>0</v>
      </c>
      <c r="EX7" s="114">
        <v>0</v>
      </c>
      <c r="EY7" s="114">
        <v>0.21</v>
      </c>
      <c r="EZ7" s="114">
        <v>0</v>
      </c>
      <c r="FA7" s="114">
        <v>0</v>
      </c>
    </row>
    <row r="8" spans="1:158">
      <c r="A8" s="7" t="s">
        <v>15</v>
      </c>
      <c r="B8" s="114">
        <v>0.23499999999999999</v>
      </c>
      <c r="C8" s="114">
        <v>0.496</v>
      </c>
      <c r="D8" s="114">
        <v>0.19</v>
      </c>
      <c r="E8" s="114">
        <v>1.4999999999999999E-2</v>
      </c>
      <c r="F8" s="114">
        <v>0.19</v>
      </c>
      <c r="G8" s="114">
        <v>0.58199999999999996</v>
      </c>
      <c r="H8" s="114">
        <v>0.219</v>
      </c>
      <c r="I8" s="114">
        <v>0.32400000000000001</v>
      </c>
      <c r="J8" s="114">
        <v>0.25900000000000001</v>
      </c>
      <c r="K8" s="114">
        <v>9.8000000000000004E-2</v>
      </c>
      <c r="L8" s="114">
        <v>4.2999999999999997E-2</v>
      </c>
      <c r="M8" s="114">
        <v>0.88300000000000001</v>
      </c>
      <c r="N8" s="114">
        <v>0.53500000000000003</v>
      </c>
      <c r="O8" s="114">
        <v>0.39700000000000002</v>
      </c>
      <c r="P8" s="114">
        <v>0.28000000000000003</v>
      </c>
      <c r="Q8" s="114">
        <v>0.32700000000000001</v>
      </c>
      <c r="R8" s="114">
        <v>0.52500000000000002</v>
      </c>
      <c r="S8" s="114">
        <v>0.159</v>
      </c>
      <c r="T8" s="114">
        <v>1.9E-2</v>
      </c>
      <c r="U8" s="114">
        <v>0.44600000000000001</v>
      </c>
      <c r="V8" s="114">
        <v>8.0000000000000002E-3</v>
      </c>
      <c r="W8" s="114">
        <v>9.0000000000000011E-3</v>
      </c>
      <c r="X8" s="114">
        <v>1.7000000000000001E-2</v>
      </c>
      <c r="Y8" s="114">
        <v>1.7000000000000001E-2</v>
      </c>
      <c r="Z8" s="114">
        <v>1.2E-2</v>
      </c>
      <c r="AA8" s="114">
        <v>1.4999999999999999E-2</v>
      </c>
      <c r="AB8" s="114">
        <v>1.2E-2</v>
      </c>
      <c r="AC8" s="114">
        <v>6.5000000000000002E-2</v>
      </c>
      <c r="AD8" s="114">
        <v>2.4E-2</v>
      </c>
      <c r="AE8" s="114">
        <v>0</v>
      </c>
      <c r="AF8" s="114">
        <v>1.929</v>
      </c>
      <c r="AG8" s="114">
        <v>0.01</v>
      </c>
      <c r="AH8" s="114">
        <v>1.2E-2</v>
      </c>
      <c r="AI8" s="114">
        <v>7.0000000000000001E-3</v>
      </c>
      <c r="AJ8" s="114">
        <v>6.0000000000000001E-3</v>
      </c>
      <c r="AK8" s="114">
        <v>1.7000000000000001E-2</v>
      </c>
      <c r="AL8" s="114">
        <v>8.0000000000000002E-3</v>
      </c>
      <c r="AM8" s="114">
        <v>2.1999999999999999E-2</v>
      </c>
      <c r="AN8" s="114">
        <v>4.5999999999999999E-2</v>
      </c>
      <c r="AO8" s="114">
        <v>0.122</v>
      </c>
      <c r="AP8" s="114">
        <v>0.14799999999999999</v>
      </c>
      <c r="AQ8" s="114">
        <v>0.41499999999999998</v>
      </c>
      <c r="AR8" s="114">
        <v>0.17599999999999999</v>
      </c>
      <c r="AS8" s="114">
        <v>1.2E-2</v>
      </c>
      <c r="AT8" s="114">
        <v>1.2E-2</v>
      </c>
      <c r="AU8" s="114">
        <v>0.85599999999999998</v>
      </c>
      <c r="AV8" s="114">
        <v>8.9999999999999993E-3</v>
      </c>
      <c r="AW8" s="114">
        <v>2.3E-2</v>
      </c>
      <c r="AX8" s="114">
        <v>0</v>
      </c>
      <c r="AY8" s="114">
        <v>2.4E-2</v>
      </c>
      <c r="AZ8" s="114">
        <v>3.7999999999999999E-2</v>
      </c>
      <c r="BA8" s="114">
        <v>1.9E-2</v>
      </c>
      <c r="BB8" s="114">
        <v>3.3000000000000002E-2</v>
      </c>
      <c r="BC8" s="114">
        <v>3.3000000000000002E-2</v>
      </c>
      <c r="BD8" s="114">
        <v>0.115</v>
      </c>
      <c r="BE8" s="114">
        <v>0.04</v>
      </c>
      <c r="BF8" s="114">
        <v>0</v>
      </c>
      <c r="BG8" s="114">
        <v>0</v>
      </c>
      <c r="BH8" s="114">
        <v>0.27900000000000003</v>
      </c>
      <c r="BI8" s="114">
        <v>0.33900000000000002</v>
      </c>
      <c r="BJ8" s="114">
        <v>0.10199999999999999</v>
      </c>
      <c r="BK8" s="114">
        <v>0.14599999999999999</v>
      </c>
      <c r="BL8" s="114">
        <v>0.41299999999999998</v>
      </c>
      <c r="BM8" s="114">
        <v>0.28999999999999998</v>
      </c>
      <c r="BN8" s="114">
        <v>0.33500000000000002</v>
      </c>
      <c r="BO8" s="114">
        <v>0.11</v>
      </c>
      <c r="BP8" s="114">
        <v>0.28499999999999998</v>
      </c>
      <c r="BQ8" s="114">
        <v>0.55700000000000005</v>
      </c>
      <c r="BR8" s="114">
        <v>0.90600000000000003</v>
      </c>
      <c r="BS8" s="114">
        <v>0.74</v>
      </c>
      <c r="BT8" s="114">
        <v>0.04</v>
      </c>
      <c r="BU8" s="114">
        <v>0.436</v>
      </c>
      <c r="BV8" s="114">
        <v>0.17699999999999999</v>
      </c>
      <c r="BW8" s="114">
        <v>0.316</v>
      </c>
      <c r="BX8" s="114">
        <v>0.14499999999999999</v>
      </c>
      <c r="BY8" s="114">
        <v>0.26100000000000001</v>
      </c>
      <c r="BZ8" s="114">
        <v>0.50700000000000001</v>
      </c>
      <c r="CA8" s="114">
        <v>0.51700000000000002</v>
      </c>
      <c r="CB8" s="114">
        <v>0.156</v>
      </c>
      <c r="CC8" s="114">
        <v>0.14599999999999999</v>
      </c>
      <c r="CD8" s="114">
        <v>0.21299999999999999</v>
      </c>
      <c r="CE8" s="114">
        <v>0.191</v>
      </c>
      <c r="CF8" s="114">
        <v>0.182</v>
      </c>
      <c r="CG8" s="114">
        <v>0.61099999999999999</v>
      </c>
      <c r="CH8" s="114">
        <v>0.56799999999999995</v>
      </c>
      <c r="CI8" s="114">
        <v>0.187</v>
      </c>
      <c r="CJ8" s="114">
        <v>0.314</v>
      </c>
      <c r="CK8" s="114">
        <v>0.14599999999999999</v>
      </c>
      <c r="CL8" s="114">
        <v>0.14599999999999999</v>
      </c>
      <c r="CM8" s="114">
        <v>0.30599999999999999</v>
      </c>
      <c r="CN8" s="114">
        <v>0.24099999999999999</v>
      </c>
      <c r="CO8" s="114">
        <v>0.127</v>
      </c>
      <c r="CP8" s="114">
        <v>0.10299999999999999</v>
      </c>
      <c r="CQ8" s="114">
        <v>0.309</v>
      </c>
      <c r="CR8" s="114">
        <v>0.20899999999999999</v>
      </c>
      <c r="CS8" s="114">
        <v>0.19900000000000001</v>
      </c>
      <c r="CT8" s="114">
        <v>0.17599999999999999</v>
      </c>
      <c r="CU8" s="114">
        <v>0.875</v>
      </c>
      <c r="CV8" s="114">
        <v>7.0000000000000007E-2</v>
      </c>
      <c r="CW8" s="114">
        <v>0.51800000000000002</v>
      </c>
      <c r="CX8" s="114">
        <v>0.219</v>
      </c>
      <c r="CY8" s="114">
        <v>0.13200000000000001</v>
      </c>
      <c r="CZ8" s="114">
        <v>0.123</v>
      </c>
      <c r="DA8" s="114">
        <v>0.14099999999999999</v>
      </c>
      <c r="DB8" s="114">
        <v>0.53200000000000003</v>
      </c>
      <c r="DC8" s="114">
        <v>0.253</v>
      </c>
      <c r="DD8" s="114">
        <v>0.311</v>
      </c>
      <c r="DE8" s="114">
        <v>0.53800000000000003</v>
      </c>
      <c r="DF8" s="114">
        <v>0.52500000000000002</v>
      </c>
      <c r="DG8" s="114">
        <v>9.9000000000000005E-2</v>
      </c>
      <c r="DH8" s="114">
        <v>0.47599999999999998</v>
      </c>
      <c r="DI8" s="114">
        <v>2.3E-2</v>
      </c>
      <c r="DJ8" s="114">
        <v>9.2999999999999999E-2</v>
      </c>
      <c r="DK8" s="114">
        <v>0.14799999999999999</v>
      </c>
      <c r="DL8" s="114">
        <v>1.6E-2</v>
      </c>
      <c r="DM8" s="114">
        <v>8.5000000000000006E-2</v>
      </c>
      <c r="DN8" s="114">
        <v>0.16800000000000001</v>
      </c>
      <c r="DO8" s="114">
        <v>1.4999999999999999E-2</v>
      </c>
      <c r="DP8" s="114">
        <v>9.4E-2</v>
      </c>
      <c r="DQ8" s="114">
        <v>0.82</v>
      </c>
      <c r="DR8" s="114">
        <v>0.68700000000000006</v>
      </c>
      <c r="DS8" s="114">
        <v>0.39</v>
      </c>
      <c r="DT8" s="114">
        <v>0.39700000000000002</v>
      </c>
      <c r="DU8" s="114">
        <v>0.497</v>
      </c>
      <c r="DV8" s="114">
        <v>0</v>
      </c>
      <c r="DW8" s="114">
        <v>0.64100000000000001</v>
      </c>
      <c r="DX8" s="114">
        <v>0.19400000000000001</v>
      </c>
      <c r="DY8" s="114">
        <v>0.192</v>
      </c>
      <c r="DZ8" s="114">
        <v>0.36799999999999999</v>
      </c>
      <c r="EA8" s="114">
        <v>0</v>
      </c>
      <c r="EB8" s="114">
        <v>4.7E-2</v>
      </c>
      <c r="EC8" s="114">
        <v>0.05</v>
      </c>
      <c r="ED8" s="114">
        <v>0.73899999999999999</v>
      </c>
      <c r="EE8" s="114">
        <v>0.84799999999999998</v>
      </c>
      <c r="EF8" s="114">
        <v>7.0000000000000001E-3</v>
      </c>
      <c r="EG8" s="114">
        <v>4.8000000000000001E-2</v>
      </c>
      <c r="EH8" s="114">
        <v>0.11600000000000001</v>
      </c>
      <c r="EI8" s="114">
        <v>0.21299999999999999</v>
      </c>
      <c r="EJ8" s="114">
        <v>7.0000000000000007E-2</v>
      </c>
      <c r="EK8" s="114">
        <v>0.32200000000000001</v>
      </c>
      <c r="EL8" s="114">
        <v>2E-3</v>
      </c>
      <c r="EM8" s="114">
        <v>0.33200000000000002</v>
      </c>
      <c r="EN8" s="114">
        <v>0.68200000000000005</v>
      </c>
      <c r="EO8" s="114">
        <v>0.54</v>
      </c>
      <c r="EP8" s="114">
        <v>3.2000000000000001E-2</v>
      </c>
      <c r="EQ8" s="114">
        <v>5.1999999999999998E-2</v>
      </c>
      <c r="ER8" s="114">
        <v>2.3E-2</v>
      </c>
      <c r="ES8" s="114">
        <v>4.2000000000000003E-2</v>
      </c>
      <c r="ET8" s="114">
        <v>0</v>
      </c>
      <c r="EU8" s="114">
        <v>0</v>
      </c>
      <c r="EV8" s="114">
        <v>0.155</v>
      </c>
      <c r="EW8" s="114">
        <v>0</v>
      </c>
      <c r="EX8" s="114">
        <v>0</v>
      </c>
      <c r="EY8" s="114">
        <v>0.20499999999999999</v>
      </c>
      <c r="EZ8" s="114">
        <v>0</v>
      </c>
      <c r="FA8" s="114">
        <v>0</v>
      </c>
    </row>
    <row r="9" spans="1:158">
      <c r="A9" s="7" t="s">
        <v>18</v>
      </c>
      <c r="B9" s="114">
        <v>0.23899999999999999</v>
      </c>
      <c r="C9" s="114">
        <v>0.51300000000000001</v>
      </c>
      <c r="D9" s="114">
        <v>0.19900000000000001</v>
      </c>
      <c r="E9" s="114">
        <v>1.4999999999999999E-2</v>
      </c>
      <c r="F9" s="114">
        <v>0.19</v>
      </c>
      <c r="G9" s="114">
        <v>0.59099999999999997</v>
      </c>
      <c r="H9" s="114">
        <v>0.20300000000000001</v>
      </c>
      <c r="I9" s="114">
        <v>0.32800000000000001</v>
      </c>
      <c r="J9" s="114">
        <v>0.26800000000000002</v>
      </c>
      <c r="K9" s="114">
        <v>0.11799999999999999</v>
      </c>
      <c r="L9" s="114">
        <v>0.05</v>
      </c>
      <c r="M9" s="114">
        <v>0.89500000000000002</v>
      </c>
      <c r="N9" s="114">
        <v>0.51300000000000001</v>
      </c>
      <c r="O9" s="114">
        <v>0.39500000000000002</v>
      </c>
      <c r="P9" s="114">
        <v>0.28599999999999998</v>
      </c>
      <c r="Q9" s="114">
        <v>0.33100000000000002</v>
      </c>
      <c r="R9" s="114">
        <v>0.51900000000000002</v>
      </c>
      <c r="S9" s="114">
        <v>0.16400000000000001</v>
      </c>
      <c r="T9" s="114">
        <v>1.9E-2</v>
      </c>
      <c r="U9" s="114">
        <v>0.45100000000000001</v>
      </c>
      <c r="V9" s="114">
        <v>8.0000000000000002E-3</v>
      </c>
      <c r="W9" s="114">
        <v>9.0000000000000011E-3</v>
      </c>
      <c r="X9" s="114">
        <v>1.8000000000000002E-2</v>
      </c>
      <c r="Y9" s="114">
        <v>1.7000000000000001E-2</v>
      </c>
      <c r="Z9" s="114">
        <v>1.2999999999999999E-2</v>
      </c>
      <c r="AA9" s="114">
        <v>1.4999999999999999E-2</v>
      </c>
      <c r="AB9" s="114">
        <v>1.2999999999999999E-2</v>
      </c>
      <c r="AC9" s="114">
        <v>6.4000000000000001E-2</v>
      </c>
      <c r="AD9" s="114">
        <v>2.5000000000000001E-2</v>
      </c>
      <c r="AE9" s="114">
        <v>0</v>
      </c>
      <c r="AF9" s="114">
        <v>1.9530000000000001</v>
      </c>
      <c r="AG9" s="114">
        <v>0.01</v>
      </c>
      <c r="AH9" s="114">
        <v>1.0999999999999999E-2</v>
      </c>
      <c r="AI9" s="114">
        <v>8.0000000000000002E-3</v>
      </c>
      <c r="AJ9" s="114">
        <v>7.0000000000000001E-3</v>
      </c>
      <c r="AK9" s="114">
        <v>1.7000000000000001E-2</v>
      </c>
      <c r="AL9" s="114">
        <v>8.0000000000000002E-3</v>
      </c>
      <c r="AM9" s="114">
        <v>2.3E-2</v>
      </c>
      <c r="AN9" s="114">
        <v>4.9000000000000002E-2</v>
      </c>
      <c r="AO9" s="114">
        <v>0.122</v>
      </c>
      <c r="AP9" s="114">
        <v>0.14599999999999999</v>
      </c>
      <c r="AQ9" s="114">
        <v>0.41599999999999998</v>
      </c>
      <c r="AR9" s="114">
        <v>0.19500000000000001</v>
      </c>
      <c r="AS9" s="114">
        <v>1.2E-2</v>
      </c>
      <c r="AT9" s="114">
        <v>1.3000000000000001E-2</v>
      </c>
      <c r="AU9" s="114">
        <v>0.87</v>
      </c>
      <c r="AV9" s="114">
        <v>8.9999999999999993E-3</v>
      </c>
      <c r="AW9" s="114">
        <v>2.9000000000000001E-2</v>
      </c>
      <c r="AX9" s="114">
        <v>0</v>
      </c>
      <c r="AY9" s="114">
        <v>2.3E-2</v>
      </c>
      <c r="AZ9" s="114">
        <v>3.7000000000000005E-2</v>
      </c>
      <c r="BA9" s="114">
        <v>1.8000000000000002E-2</v>
      </c>
      <c r="BB9" s="114">
        <v>3.3000000000000002E-2</v>
      </c>
      <c r="BC9" s="114">
        <v>2.8000000000000001E-2</v>
      </c>
      <c r="BD9" s="114">
        <v>0.11899999999999999</v>
      </c>
      <c r="BE9" s="114">
        <v>0.04</v>
      </c>
      <c r="BF9" s="114">
        <v>0</v>
      </c>
      <c r="BG9" s="114">
        <v>0</v>
      </c>
      <c r="BH9" s="114">
        <v>0.28000000000000003</v>
      </c>
      <c r="BI9" s="114">
        <v>0.33800000000000002</v>
      </c>
      <c r="BJ9" s="114">
        <v>0.111</v>
      </c>
      <c r="BK9" s="114">
        <v>0.154</v>
      </c>
      <c r="BL9" s="114">
        <v>0.46899999999999997</v>
      </c>
      <c r="BM9" s="114">
        <v>0.29199999999999998</v>
      </c>
      <c r="BN9" s="114">
        <v>0.33600000000000002</v>
      </c>
      <c r="BO9" s="114">
        <v>0.107</v>
      </c>
      <c r="BP9" s="114">
        <v>0.29699999999999999</v>
      </c>
      <c r="BQ9" s="114">
        <v>0.55700000000000005</v>
      </c>
      <c r="BR9" s="114">
        <v>0.92900000000000005</v>
      </c>
      <c r="BS9" s="114">
        <v>0.76</v>
      </c>
      <c r="BT9" s="114">
        <v>0.04</v>
      </c>
      <c r="BU9" s="114">
        <v>0.42899999999999999</v>
      </c>
      <c r="BV9" s="114">
        <v>0.17899999999999999</v>
      </c>
      <c r="BW9" s="114">
        <v>0.316</v>
      </c>
      <c r="BX9" s="114">
        <v>0.122</v>
      </c>
      <c r="BY9" s="114">
        <v>0.26900000000000002</v>
      </c>
      <c r="BZ9" s="114">
        <v>0.50600000000000001</v>
      </c>
      <c r="CA9" s="114">
        <v>0.51800000000000002</v>
      </c>
      <c r="CB9" s="114">
        <v>0.155</v>
      </c>
      <c r="CC9" s="114">
        <v>0.155</v>
      </c>
      <c r="CD9" s="114">
        <v>0.216</v>
      </c>
      <c r="CE9" s="114">
        <v>0.19</v>
      </c>
      <c r="CF9" s="114">
        <v>0.16400000000000001</v>
      </c>
      <c r="CG9" s="114">
        <v>0.60499999999999998</v>
      </c>
      <c r="CH9" s="114">
        <v>0.57399999999999995</v>
      </c>
      <c r="CI9" s="114">
        <v>0.188</v>
      </c>
      <c r="CJ9" s="114">
        <v>0.32900000000000001</v>
      </c>
      <c r="CK9" s="114">
        <v>0.14599999999999999</v>
      </c>
      <c r="CL9" s="114">
        <v>0.14599999999999999</v>
      </c>
      <c r="CM9" s="114">
        <v>0.309</v>
      </c>
      <c r="CN9" s="114">
        <v>0.24</v>
      </c>
      <c r="CO9" s="114">
        <v>0.127</v>
      </c>
      <c r="CP9" s="114">
        <v>0.10299999999999999</v>
      </c>
      <c r="CQ9" s="114">
        <v>0.311</v>
      </c>
      <c r="CR9" s="114">
        <v>0.21</v>
      </c>
      <c r="CS9" s="114">
        <v>0.2</v>
      </c>
      <c r="CT9" s="114">
        <v>0.17499999999999999</v>
      </c>
      <c r="CU9" s="114">
        <v>0.751</v>
      </c>
      <c r="CV9" s="114">
        <v>7.1000000000000008E-2</v>
      </c>
      <c r="CW9" s="114">
        <v>0.51900000000000002</v>
      </c>
      <c r="CX9" s="114">
        <v>0.219</v>
      </c>
      <c r="CY9" s="114">
        <v>0.129</v>
      </c>
      <c r="CZ9" s="114">
        <v>0.124</v>
      </c>
      <c r="DA9" s="114">
        <v>0.14199999999999999</v>
      </c>
      <c r="DB9" s="114">
        <v>0.53100000000000003</v>
      </c>
      <c r="DC9" s="114">
        <v>0.252</v>
      </c>
      <c r="DD9" s="114">
        <v>0.307</v>
      </c>
      <c r="DE9" s="114">
        <v>0.54300000000000004</v>
      </c>
      <c r="DF9" s="114">
        <v>0.53400000000000003</v>
      </c>
      <c r="DG9" s="114">
        <v>9.7000000000000003E-2</v>
      </c>
      <c r="DH9" s="114">
        <v>0.48199999999999998</v>
      </c>
      <c r="DI9" s="114">
        <v>2.1999999999999999E-2</v>
      </c>
      <c r="DJ9" s="114">
        <v>9.2999999999999999E-2</v>
      </c>
      <c r="DK9" s="114">
        <v>0.14399999999999999</v>
      </c>
      <c r="DL9" s="114">
        <v>1.6E-2</v>
      </c>
      <c r="DM9" s="114">
        <v>8.5999999999999993E-2</v>
      </c>
      <c r="DN9" s="114">
        <v>0.17499999999999999</v>
      </c>
      <c r="DO9" s="114">
        <v>1.6E-2</v>
      </c>
      <c r="DP9" s="114">
        <v>9.2999999999999999E-2</v>
      </c>
      <c r="DQ9" s="114">
        <v>0.83899999999999997</v>
      </c>
      <c r="DR9" s="114">
        <v>0.68500000000000005</v>
      </c>
      <c r="DS9" s="114">
        <v>0.39500000000000002</v>
      </c>
      <c r="DT9" s="114">
        <v>0.39700000000000002</v>
      </c>
      <c r="DU9" s="114">
        <v>0.48499999999999999</v>
      </c>
      <c r="DV9" s="114">
        <v>0</v>
      </c>
      <c r="DW9" s="114">
        <v>0.67400000000000004</v>
      </c>
      <c r="DX9" s="114">
        <v>0.19500000000000001</v>
      </c>
      <c r="DY9" s="114">
        <v>0.19600000000000001</v>
      </c>
      <c r="DZ9" s="114">
        <v>0.36199999999999999</v>
      </c>
      <c r="EA9" s="114">
        <v>0</v>
      </c>
      <c r="EB9" s="114">
        <v>4.7E-2</v>
      </c>
      <c r="EC9" s="114">
        <v>0.05</v>
      </c>
      <c r="ED9" s="114">
        <v>0.71599999999999997</v>
      </c>
      <c r="EE9" s="114">
        <v>0.85399999999999998</v>
      </c>
      <c r="EF9" s="114">
        <v>8.0000000000000002E-3</v>
      </c>
      <c r="EG9" s="114">
        <v>0.05</v>
      </c>
      <c r="EH9" s="114">
        <v>0.11700000000000001</v>
      </c>
      <c r="EI9" s="114">
        <v>0.215</v>
      </c>
      <c r="EJ9" s="114">
        <v>7.0000000000000007E-2</v>
      </c>
      <c r="EK9" s="114">
        <v>0.32300000000000001</v>
      </c>
      <c r="EL9" s="114">
        <v>2E-3</v>
      </c>
      <c r="EM9" s="114">
        <v>0.33200000000000002</v>
      </c>
      <c r="EN9" s="114">
        <v>0.68500000000000005</v>
      </c>
      <c r="EO9" s="114">
        <v>0.54500000000000004</v>
      </c>
      <c r="EP9" s="114">
        <v>3.1E-2</v>
      </c>
      <c r="EQ9" s="114">
        <v>5.0999999999999997E-2</v>
      </c>
      <c r="ER9" s="114">
        <v>2.5999999999999999E-2</v>
      </c>
      <c r="ES9" s="114">
        <v>4.2000000000000003E-2</v>
      </c>
      <c r="ET9" s="114">
        <v>0</v>
      </c>
      <c r="EU9" s="114">
        <v>0</v>
      </c>
      <c r="EV9" s="114">
        <v>0.158</v>
      </c>
      <c r="EW9" s="114">
        <v>0</v>
      </c>
      <c r="EX9" s="114">
        <v>0</v>
      </c>
      <c r="EY9" s="114">
        <v>0.20499999999999999</v>
      </c>
      <c r="EZ9" s="114">
        <v>0</v>
      </c>
      <c r="FA9" s="114">
        <v>0</v>
      </c>
    </row>
    <row r="10" spans="1:158">
      <c r="A10" s="7" t="s">
        <v>21</v>
      </c>
      <c r="B10" s="114">
        <v>0.247</v>
      </c>
      <c r="C10" s="114">
        <v>0.52600000000000002</v>
      </c>
      <c r="D10" s="114">
        <v>0.20200000000000001</v>
      </c>
      <c r="E10" s="114">
        <v>1.4999999999999999E-2</v>
      </c>
      <c r="F10" s="114">
        <v>0.19</v>
      </c>
      <c r="G10" s="114">
        <v>0.59899999999999998</v>
      </c>
      <c r="H10" s="114">
        <v>0.218</v>
      </c>
      <c r="I10" s="114">
        <v>0.33700000000000002</v>
      </c>
      <c r="J10" s="114">
        <v>0.28000000000000003</v>
      </c>
      <c r="K10" s="114">
        <v>0.14899999999999999</v>
      </c>
      <c r="L10" s="114">
        <v>6.2E-2</v>
      </c>
      <c r="M10" s="114">
        <v>0.90300000000000002</v>
      </c>
      <c r="N10" s="114">
        <v>0.54200000000000004</v>
      </c>
      <c r="O10" s="114">
        <v>0.38</v>
      </c>
      <c r="P10" s="114">
        <v>0.28499999999999998</v>
      </c>
      <c r="Q10" s="114">
        <v>0.34100000000000003</v>
      </c>
      <c r="R10" s="114">
        <v>0.51700000000000002</v>
      </c>
      <c r="S10" s="114">
        <v>0.16800000000000001</v>
      </c>
      <c r="T10" s="114">
        <v>1.9E-2</v>
      </c>
      <c r="U10" s="114">
        <v>0.45500000000000002</v>
      </c>
      <c r="V10" s="114">
        <v>8.0000000000000002E-3</v>
      </c>
      <c r="W10" s="114">
        <v>9.0000000000000011E-3</v>
      </c>
      <c r="X10" s="114">
        <v>1.7000000000000001E-2</v>
      </c>
      <c r="Y10" s="114">
        <v>1.7000000000000001E-2</v>
      </c>
      <c r="Z10" s="114">
        <v>1.2999999999999999E-2</v>
      </c>
      <c r="AA10" s="114">
        <v>1.4999999999999999E-2</v>
      </c>
      <c r="AB10" s="114">
        <v>1.2E-2</v>
      </c>
      <c r="AC10" s="114">
        <v>6.5000000000000002E-2</v>
      </c>
      <c r="AD10" s="114">
        <v>2.5999999999999999E-2</v>
      </c>
      <c r="AE10" s="114">
        <v>0</v>
      </c>
      <c r="AF10" s="114">
        <v>2.0790000000000002</v>
      </c>
      <c r="AG10" s="114">
        <v>1.0999999999999999E-2</v>
      </c>
      <c r="AH10" s="114">
        <v>1.0999999999999999E-2</v>
      </c>
      <c r="AI10" s="114">
        <v>7.0000000000000001E-3</v>
      </c>
      <c r="AJ10" s="114">
        <v>8.0000000000000002E-3</v>
      </c>
      <c r="AK10" s="114">
        <v>1.7000000000000001E-2</v>
      </c>
      <c r="AL10" s="114">
        <v>8.0000000000000002E-3</v>
      </c>
      <c r="AM10" s="114">
        <v>2.3E-2</v>
      </c>
      <c r="AN10" s="114">
        <v>5.0999999999999997E-2</v>
      </c>
      <c r="AO10" s="114">
        <v>0.121</v>
      </c>
      <c r="AP10" s="114">
        <v>0.17799999999999999</v>
      </c>
      <c r="AQ10" s="114">
        <v>0.42399999999999999</v>
      </c>
      <c r="AR10" s="114">
        <v>0.189</v>
      </c>
      <c r="AS10" s="114">
        <v>1.2E-2</v>
      </c>
      <c r="AT10" s="114">
        <v>1.4E-2</v>
      </c>
      <c r="AU10" s="114">
        <v>0.90600000000000003</v>
      </c>
      <c r="AV10" s="114">
        <v>1.0999999999999999E-2</v>
      </c>
      <c r="AW10" s="114">
        <v>0.02</v>
      </c>
      <c r="AX10" s="114">
        <v>0</v>
      </c>
      <c r="AY10" s="114">
        <v>2.5000000000000001E-2</v>
      </c>
      <c r="AZ10" s="114">
        <v>3.7000000000000005E-2</v>
      </c>
      <c r="BA10" s="114">
        <v>1.9E-2</v>
      </c>
      <c r="BB10" s="114">
        <v>3.3000000000000002E-2</v>
      </c>
      <c r="BC10" s="114">
        <v>0.04</v>
      </c>
      <c r="BD10" s="114">
        <v>0.113</v>
      </c>
      <c r="BE10" s="114">
        <v>3.6999999999999998E-2</v>
      </c>
      <c r="BF10" s="114">
        <v>0</v>
      </c>
      <c r="BG10" s="114">
        <v>0</v>
      </c>
      <c r="BH10" s="114">
        <v>0.27700000000000002</v>
      </c>
      <c r="BI10" s="114">
        <v>0.34</v>
      </c>
      <c r="BJ10" s="114">
        <v>0.20699999999999999</v>
      </c>
      <c r="BK10" s="114">
        <v>0.14799999999999999</v>
      </c>
      <c r="BL10" s="114">
        <v>0.48199999999999998</v>
      </c>
      <c r="BM10" s="114">
        <v>0.29699999999999999</v>
      </c>
      <c r="BN10" s="114">
        <v>0.34</v>
      </c>
      <c r="BO10" s="114">
        <v>0.11700000000000001</v>
      </c>
      <c r="BP10" s="114">
        <v>0.33800000000000002</v>
      </c>
      <c r="BQ10" s="114">
        <v>0.55000000000000004</v>
      </c>
      <c r="BR10" s="114">
        <v>1.0329999999999999</v>
      </c>
      <c r="BS10" s="114">
        <v>0.80600000000000005</v>
      </c>
      <c r="BT10" s="114">
        <v>0.04</v>
      </c>
      <c r="BU10" s="114">
        <v>0.44900000000000001</v>
      </c>
      <c r="BV10" s="114">
        <v>0.18099999999999999</v>
      </c>
      <c r="BW10" s="114">
        <v>0.315</v>
      </c>
      <c r="BX10" s="114">
        <v>0.13300000000000001</v>
      </c>
      <c r="BY10" s="114">
        <v>0.312</v>
      </c>
      <c r="BZ10" s="114">
        <v>0.51200000000000001</v>
      </c>
      <c r="CA10" s="114">
        <v>0.51800000000000002</v>
      </c>
      <c r="CB10" s="114">
        <v>0.14799999999999999</v>
      </c>
      <c r="CC10" s="114">
        <v>0.16300000000000001</v>
      </c>
      <c r="CD10" s="114">
        <v>0.21</v>
      </c>
      <c r="CE10" s="114">
        <v>0.19</v>
      </c>
      <c r="CF10" s="114">
        <v>0.189</v>
      </c>
      <c r="CG10" s="114">
        <v>0.61599999999999999</v>
      </c>
      <c r="CH10" s="114">
        <v>0.57699999999999996</v>
      </c>
      <c r="CI10" s="114">
        <v>0.19600000000000001</v>
      </c>
      <c r="CJ10" s="114">
        <v>0.33200000000000002</v>
      </c>
      <c r="CK10" s="114">
        <v>0.14399999999999999</v>
      </c>
      <c r="CL10" s="114">
        <v>0.16</v>
      </c>
      <c r="CM10" s="114">
        <v>0.307</v>
      </c>
      <c r="CN10" s="114">
        <v>0.22900000000000001</v>
      </c>
      <c r="CO10" s="114">
        <v>0.126</v>
      </c>
      <c r="CP10" s="114">
        <v>8.6000000000000007E-2</v>
      </c>
      <c r="CQ10" s="114">
        <v>0.311</v>
      </c>
      <c r="CR10" s="114">
        <v>0.19500000000000001</v>
      </c>
      <c r="CS10" s="114">
        <v>0.19700000000000001</v>
      </c>
      <c r="CT10" s="114">
        <v>0.16800000000000001</v>
      </c>
      <c r="CU10" s="114">
        <v>0.82100000000000006</v>
      </c>
      <c r="CV10" s="114">
        <v>6.5000000000000002E-2</v>
      </c>
      <c r="CW10" s="114">
        <v>0.51200000000000001</v>
      </c>
      <c r="CX10" s="114">
        <v>0.21199999999999999</v>
      </c>
      <c r="CY10" s="114">
        <v>0.13200000000000001</v>
      </c>
      <c r="CZ10" s="114">
        <v>0.123</v>
      </c>
      <c r="DA10" s="114">
        <v>0.14199999999999999</v>
      </c>
      <c r="DB10" s="114">
        <v>0.54700000000000004</v>
      </c>
      <c r="DC10" s="114">
        <v>0.25600000000000001</v>
      </c>
      <c r="DD10" s="114">
        <v>0.308</v>
      </c>
      <c r="DE10" s="114">
        <v>0.56600000000000006</v>
      </c>
      <c r="DF10" s="114">
        <v>0.56500000000000006</v>
      </c>
      <c r="DG10" s="114">
        <v>9.7000000000000003E-2</v>
      </c>
      <c r="DH10" s="114">
        <v>0.505</v>
      </c>
      <c r="DI10" s="114">
        <v>2.4E-2</v>
      </c>
      <c r="DJ10" s="114">
        <v>9.1999999999999998E-2</v>
      </c>
      <c r="DK10" s="114">
        <v>0.14599999999999999</v>
      </c>
      <c r="DL10" s="114">
        <v>1.7000000000000001E-2</v>
      </c>
      <c r="DM10" s="114">
        <v>0.115</v>
      </c>
      <c r="DN10" s="114">
        <v>0.17899999999999999</v>
      </c>
      <c r="DO10" s="114">
        <v>1.6E-2</v>
      </c>
      <c r="DP10" s="114">
        <v>9.2999999999999999E-2</v>
      </c>
      <c r="DQ10" s="114">
        <v>0.873</v>
      </c>
      <c r="DR10" s="114">
        <v>0.70699999999999996</v>
      </c>
      <c r="DS10" s="114">
        <v>0.40500000000000003</v>
      </c>
      <c r="DT10" s="114">
        <v>0.39500000000000002</v>
      </c>
      <c r="DU10" s="114">
        <v>0.51100000000000001</v>
      </c>
      <c r="DV10" s="114">
        <v>0</v>
      </c>
      <c r="DW10" s="114">
        <v>0.69800000000000006</v>
      </c>
      <c r="DX10" s="114">
        <v>0.2</v>
      </c>
      <c r="DY10" s="114">
        <v>0.19800000000000001</v>
      </c>
      <c r="DZ10" s="114">
        <v>0.36</v>
      </c>
      <c r="EA10" s="114">
        <v>0</v>
      </c>
      <c r="EB10" s="114">
        <v>4.9000000000000002E-2</v>
      </c>
      <c r="EC10" s="114">
        <v>0.05</v>
      </c>
      <c r="ED10" s="114">
        <v>0.75700000000000001</v>
      </c>
      <c r="EE10" s="114">
        <v>0.88100000000000001</v>
      </c>
      <c r="EF10" s="114">
        <v>8.0000000000000002E-3</v>
      </c>
      <c r="EG10" s="114">
        <v>5.0999999999999997E-2</v>
      </c>
      <c r="EH10" s="114">
        <v>0.129</v>
      </c>
      <c r="EI10" s="114">
        <v>0.21</v>
      </c>
      <c r="EJ10" s="114">
        <v>7.0999999999999994E-2</v>
      </c>
      <c r="EK10" s="114">
        <v>0.33</v>
      </c>
      <c r="EL10" s="114">
        <v>2E-3</v>
      </c>
      <c r="EM10" s="114">
        <v>0.33300000000000002</v>
      </c>
      <c r="EN10" s="114">
        <v>0.69599999999999995</v>
      </c>
      <c r="EO10" s="114">
        <v>0.57299999999999995</v>
      </c>
      <c r="EP10" s="114">
        <v>3.1E-2</v>
      </c>
      <c r="EQ10" s="114">
        <v>5.8000000000000003E-2</v>
      </c>
      <c r="ER10" s="114">
        <v>3.7999999999999999E-2</v>
      </c>
      <c r="ES10" s="114">
        <v>4.2000000000000003E-2</v>
      </c>
      <c r="ET10" s="114">
        <v>0</v>
      </c>
      <c r="EU10" s="114">
        <v>0</v>
      </c>
      <c r="EV10" s="114">
        <v>0.16200000000000001</v>
      </c>
      <c r="EW10" s="114">
        <v>0</v>
      </c>
      <c r="EX10" s="114">
        <v>0</v>
      </c>
      <c r="EY10" s="114">
        <v>0.214</v>
      </c>
      <c r="EZ10" s="114">
        <v>0</v>
      </c>
      <c r="FA10" s="114">
        <v>0</v>
      </c>
    </row>
    <row r="11" spans="1:158">
      <c r="A11" s="7" t="s">
        <v>24</v>
      </c>
      <c r="B11" s="114">
        <v>0.25800000000000001</v>
      </c>
      <c r="C11" s="114">
        <v>0.55800000000000005</v>
      </c>
      <c r="D11" s="114">
        <v>0.26</v>
      </c>
      <c r="E11" s="114">
        <v>1.4E-2</v>
      </c>
      <c r="F11" s="114">
        <v>0.189</v>
      </c>
      <c r="G11" s="114">
        <v>0.752</v>
      </c>
      <c r="H11" s="114">
        <v>0.32300000000000001</v>
      </c>
      <c r="I11" s="114">
        <v>0.36099999999999999</v>
      </c>
      <c r="J11" s="114">
        <v>0.318</v>
      </c>
      <c r="K11" s="114">
        <v>0.19500000000000001</v>
      </c>
      <c r="L11" s="114">
        <v>8.2000000000000003E-2</v>
      </c>
      <c r="M11" s="114">
        <v>0.95799999999999996</v>
      </c>
      <c r="N11" s="114">
        <v>0.63400000000000001</v>
      </c>
      <c r="O11" s="114">
        <v>0.39</v>
      </c>
      <c r="P11" s="114">
        <v>0.29199999999999998</v>
      </c>
      <c r="Q11" s="114">
        <v>0.38</v>
      </c>
      <c r="R11" s="114">
        <v>0.53900000000000003</v>
      </c>
      <c r="S11" s="114">
        <v>0.193</v>
      </c>
      <c r="T11" s="114">
        <v>0.02</v>
      </c>
      <c r="U11" s="114">
        <v>0.46100000000000002</v>
      </c>
      <c r="V11" s="114">
        <v>8.0000000000000002E-3</v>
      </c>
      <c r="W11" s="114">
        <v>9.0000000000000011E-3</v>
      </c>
      <c r="X11" s="114">
        <v>1.7000000000000001E-2</v>
      </c>
      <c r="Y11" s="114">
        <v>1.7000000000000001E-2</v>
      </c>
      <c r="Z11" s="114">
        <v>1.2E-2</v>
      </c>
      <c r="AA11" s="114">
        <v>1.7000000000000001E-2</v>
      </c>
      <c r="AB11" s="114">
        <v>1.2999999999999999E-2</v>
      </c>
      <c r="AC11" s="114">
        <v>6.8000000000000005E-2</v>
      </c>
      <c r="AD11" s="114">
        <v>2.5999999999999999E-2</v>
      </c>
      <c r="AE11" s="114">
        <v>0</v>
      </c>
      <c r="AF11" s="114">
        <v>2.2919999999999998</v>
      </c>
      <c r="AG11" s="114">
        <v>0.01</v>
      </c>
      <c r="AH11" s="114">
        <v>1.0999999999999999E-2</v>
      </c>
      <c r="AI11" s="114">
        <v>8.0000000000000002E-3</v>
      </c>
      <c r="AJ11" s="114">
        <v>0.01</v>
      </c>
      <c r="AK11" s="114">
        <v>1.9E-2</v>
      </c>
      <c r="AL11" s="114">
        <v>8.0000000000000002E-3</v>
      </c>
      <c r="AM11" s="114">
        <v>2.3E-2</v>
      </c>
      <c r="AN11" s="114">
        <v>4.9000000000000002E-2</v>
      </c>
      <c r="AO11" s="114">
        <v>0.183</v>
      </c>
      <c r="AP11" s="114">
        <v>0.24199999999999999</v>
      </c>
      <c r="AQ11" s="114">
        <v>0.41599999999999998</v>
      </c>
      <c r="AR11" s="114">
        <v>0.191</v>
      </c>
      <c r="AS11" s="114">
        <v>1.0999999999999999E-2</v>
      </c>
      <c r="AT11" s="114">
        <v>1.6E-2</v>
      </c>
      <c r="AU11" s="114">
        <v>0.92800000000000005</v>
      </c>
      <c r="AV11" s="114">
        <v>1.2E-2</v>
      </c>
      <c r="AW11" s="114">
        <v>1.4E-2</v>
      </c>
      <c r="AX11" s="114">
        <v>8.9999999999999993E-3</v>
      </c>
      <c r="AY11" s="114">
        <v>3.3000000000000002E-2</v>
      </c>
      <c r="AZ11" s="114">
        <v>3.7999999999999999E-2</v>
      </c>
      <c r="BA11" s="114">
        <v>1.9E-2</v>
      </c>
      <c r="BB11" s="114">
        <v>3.2000000000000001E-2</v>
      </c>
      <c r="BC11" s="114">
        <v>4.2999999999999997E-2</v>
      </c>
      <c r="BD11" s="114">
        <v>0.122</v>
      </c>
      <c r="BE11" s="114">
        <v>1.6E-2</v>
      </c>
      <c r="BF11" s="114">
        <v>0</v>
      </c>
      <c r="BG11" s="114">
        <v>0</v>
      </c>
      <c r="BH11" s="114">
        <v>0.28999999999999998</v>
      </c>
      <c r="BI11" s="114">
        <v>0.34</v>
      </c>
      <c r="BJ11" s="114">
        <v>0.34100000000000003</v>
      </c>
      <c r="BK11" s="114">
        <v>0.23400000000000001</v>
      </c>
      <c r="BL11" s="114">
        <v>0.34699999999999998</v>
      </c>
      <c r="BM11" s="114">
        <v>0.29699999999999999</v>
      </c>
      <c r="BN11" s="114">
        <v>0.33100000000000002</v>
      </c>
      <c r="BO11" s="114">
        <v>0.20499999999999999</v>
      </c>
      <c r="BP11" s="114">
        <v>0.40800000000000003</v>
      </c>
      <c r="BQ11" s="114">
        <v>0.53900000000000003</v>
      </c>
      <c r="BR11" s="114">
        <v>1.2779999999999998</v>
      </c>
      <c r="BS11" s="114">
        <v>0.85199999999999998</v>
      </c>
      <c r="BT11" s="114">
        <v>3.7999999999999999E-2</v>
      </c>
      <c r="BU11" s="114">
        <v>0.442</v>
      </c>
      <c r="BV11" s="114">
        <v>0.214</v>
      </c>
      <c r="BW11" s="114">
        <v>0.314</v>
      </c>
      <c r="BX11" s="114">
        <v>0.40300000000000002</v>
      </c>
      <c r="BY11" s="114">
        <v>0.33400000000000002</v>
      </c>
      <c r="BZ11" s="114">
        <v>0.50800000000000001</v>
      </c>
      <c r="CA11" s="114">
        <v>0.51200000000000001</v>
      </c>
      <c r="CB11" s="114">
        <v>0.16600000000000001</v>
      </c>
      <c r="CC11" s="114">
        <v>0.14299999999999999</v>
      </c>
      <c r="CD11" s="114">
        <v>0.189</v>
      </c>
      <c r="CE11" s="114">
        <v>0.19700000000000001</v>
      </c>
      <c r="CF11" s="114">
        <v>0.20200000000000001</v>
      </c>
      <c r="CG11" s="114">
        <v>0.624</v>
      </c>
      <c r="CH11" s="114">
        <v>0.61799999999999999</v>
      </c>
      <c r="CI11" s="114">
        <v>0.3</v>
      </c>
      <c r="CJ11" s="114">
        <v>0.39300000000000002</v>
      </c>
      <c r="CK11" s="114">
        <v>0.151</v>
      </c>
      <c r="CL11" s="114">
        <v>0.184</v>
      </c>
      <c r="CM11" s="114">
        <v>0.314</v>
      </c>
      <c r="CN11" s="114">
        <v>0.246</v>
      </c>
      <c r="CO11" s="114">
        <v>0.13</v>
      </c>
      <c r="CP11" s="114">
        <v>0.11900000000000001</v>
      </c>
      <c r="CQ11" s="114">
        <v>0.32500000000000001</v>
      </c>
      <c r="CR11" s="114">
        <v>0.188</v>
      </c>
      <c r="CS11" s="114">
        <v>0.20200000000000001</v>
      </c>
      <c r="CT11" s="114">
        <v>0.16800000000000001</v>
      </c>
      <c r="CU11" s="114">
        <v>0.96500000000000008</v>
      </c>
      <c r="CV11" s="114">
        <v>6.2E-2</v>
      </c>
      <c r="CW11" s="114">
        <v>0.51700000000000002</v>
      </c>
      <c r="CX11" s="114">
        <v>0.22800000000000001</v>
      </c>
      <c r="CY11" s="114">
        <v>0.13200000000000001</v>
      </c>
      <c r="CZ11" s="114">
        <v>0.122</v>
      </c>
      <c r="DA11" s="114">
        <v>0.14199999999999999</v>
      </c>
      <c r="DB11" s="114">
        <v>0.60899999999999999</v>
      </c>
      <c r="DC11" s="114">
        <v>0.26600000000000001</v>
      </c>
      <c r="DD11" s="114">
        <v>0.309</v>
      </c>
      <c r="DE11" s="114">
        <v>0.65800000000000003</v>
      </c>
      <c r="DF11" s="114">
        <v>0.66400000000000003</v>
      </c>
      <c r="DG11" s="114">
        <v>0.105</v>
      </c>
      <c r="DH11" s="114">
        <v>0.57799999999999996</v>
      </c>
      <c r="DI11" s="114">
        <v>2.7E-2</v>
      </c>
      <c r="DJ11" s="114">
        <v>0.10299999999999999</v>
      </c>
      <c r="DK11" s="114">
        <v>0.158</v>
      </c>
      <c r="DL11" s="114">
        <v>1.9E-2</v>
      </c>
      <c r="DM11" s="114">
        <v>9.8000000000000004E-2</v>
      </c>
      <c r="DN11" s="114">
        <v>0.20699999999999999</v>
      </c>
      <c r="DO11" s="114">
        <v>1.6E-2</v>
      </c>
      <c r="DP11" s="114">
        <v>9.2999999999999999E-2</v>
      </c>
      <c r="DQ11" s="114">
        <v>1.046</v>
      </c>
      <c r="DR11" s="114">
        <v>0.76300000000000001</v>
      </c>
      <c r="DS11" s="114">
        <v>0.42199999999999999</v>
      </c>
      <c r="DT11" s="114">
        <v>0.41099999999999998</v>
      </c>
      <c r="DU11" s="114">
        <v>0.57699999999999996</v>
      </c>
      <c r="DV11" s="114">
        <v>0</v>
      </c>
      <c r="DW11" s="114">
        <v>0.69800000000000006</v>
      </c>
      <c r="DX11" s="114">
        <v>0.215</v>
      </c>
      <c r="DY11" s="114">
        <v>0.214</v>
      </c>
      <c r="DZ11" s="114">
        <v>0.37</v>
      </c>
      <c r="EA11" s="114">
        <v>0</v>
      </c>
      <c r="EB11" s="114">
        <v>5.1999999999999998E-2</v>
      </c>
      <c r="EC11" s="114">
        <v>4.9000000000000002E-2</v>
      </c>
      <c r="ED11" s="114">
        <v>0.89400000000000002</v>
      </c>
      <c r="EE11" s="114">
        <v>0.94699999999999995</v>
      </c>
      <c r="EF11" s="114">
        <v>7.0000000000000001E-3</v>
      </c>
      <c r="EG11" s="114">
        <v>5.3999999999999999E-2</v>
      </c>
      <c r="EH11" s="114">
        <v>0.14599999999999999</v>
      </c>
      <c r="EI11" s="114">
        <v>0.20300000000000001</v>
      </c>
      <c r="EJ11" s="114">
        <v>8.1000000000000003E-2</v>
      </c>
      <c r="EK11" s="114">
        <v>0.35299999999999998</v>
      </c>
      <c r="EL11" s="114">
        <v>2E-3</v>
      </c>
      <c r="EM11" s="114">
        <v>0.33200000000000002</v>
      </c>
      <c r="EN11" s="114">
        <v>0.753</v>
      </c>
      <c r="EO11" s="114">
        <v>0.623</v>
      </c>
      <c r="EP11" s="114">
        <v>2.4E-2</v>
      </c>
      <c r="EQ11" s="114">
        <v>8.1000000000000003E-2</v>
      </c>
      <c r="ER11" s="114">
        <v>4.2999999999999997E-2</v>
      </c>
      <c r="ES11" s="114">
        <v>4.2000000000000003E-2</v>
      </c>
      <c r="ET11" s="114">
        <v>0</v>
      </c>
      <c r="EU11" s="114">
        <v>0</v>
      </c>
      <c r="EV11" s="114">
        <v>0.191</v>
      </c>
      <c r="EW11" s="114">
        <v>0</v>
      </c>
      <c r="EX11" s="114">
        <v>0</v>
      </c>
      <c r="EY11" s="114">
        <v>0.22800000000000001</v>
      </c>
      <c r="EZ11" s="114">
        <v>0</v>
      </c>
      <c r="FA11" s="114">
        <v>0</v>
      </c>
    </row>
    <row r="12" spans="1:158">
      <c r="A12" s="7" t="s">
        <v>27</v>
      </c>
      <c r="B12" s="114">
        <v>0.25600000000000001</v>
      </c>
      <c r="C12" s="114">
        <v>0.56399999999999995</v>
      </c>
      <c r="D12" s="114">
        <v>0.41499999999999998</v>
      </c>
      <c r="E12" s="114">
        <v>2.8000000000000001E-2</v>
      </c>
      <c r="F12" s="114">
        <v>0.185</v>
      </c>
      <c r="G12" s="114">
        <v>0.876</v>
      </c>
      <c r="H12" s="114">
        <v>0.51900000000000002</v>
      </c>
      <c r="I12" s="114">
        <v>0.41799999999999998</v>
      </c>
      <c r="J12" s="114">
        <v>0.36199999999999999</v>
      </c>
      <c r="K12" s="114">
        <v>0.20300000000000001</v>
      </c>
      <c r="L12" s="114">
        <v>7.4999999999999997E-2</v>
      </c>
      <c r="M12" s="114">
        <v>0.90900000000000003</v>
      </c>
      <c r="N12" s="114">
        <v>0.63400000000000001</v>
      </c>
      <c r="O12" s="114">
        <v>0.39</v>
      </c>
      <c r="P12" s="114">
        <v>0.28200000000000003</v>
      </c>
      <c r="Q12" s="114">
        <v>0.39100000000000001</v>
      </c>
      <c r="R12" s="114">
        <v>0.52600000000000002</v>
      </c>
      <c r="S12" s="114">
        <v>0.216</v>
      </c>
      <c r="T12" s="114">
        <v>1.7999999999999999E-2</v>
      </c>
      <c r="U12" s="114">
        <v>0.46400000000000002</v>
      </c>
      <c r="V12" s="114">
        <v>7.0000000000000001E-3</v>
      </c>
      <c r="W12" s="114">
        <v>9.0000000000000011E-3</v>
      </c>
      <c r="X12" s="114">
        <v>1.6E-2</v>
      </c>
      <c r="Y12" s="114">
        <v>1.7000000000000001E-2</v>
      </c>
      <c r="Z12" s="114">
        <v>1.4E-2</v>
      </c>
      <c r="AA12" s="114">
        <v>1.6E-2</v>
      </c>
      <c r="AB12" s="114">
        <v>1.2999999999999999E-2</v>
      </c>
      <c r="AC12" s="114">
        <v>5.1999999999999998E-2</v>
      </c>
      <c r="AD12" s="114">
        <v>2.4E-2</v>
      </c>
      <c r="AE12" s="114">
        <v>0</v>
      </c>
      <c r="AF12" s="114">
        <v>2.3279999999999998</v>
      </c>
      <c r="AG12" s="114">
        <v>9.0000000000000011E-3</v>
      </c>
      <c r="AH12" s="114">
        <v>9.0000000000000011E-3</v>
      </c>
      <c r="AI12" s="114">
        <v>7.0000000000000001E-3</v>
      </c>
      <c r="AJ12" s="114">
        <v>8.9999999999999993E-3</v>
      </c>
      <c r="AK12" s="114">
        <v>1.7999999999999999E-2</v>
      </c>
      <c r="AL12" s="114">
        <v>8.0000000000000002E-3</v>
      </c>
      <c r="AM12" s="114">
        <v>2.5000000000000001E-2</v>
      </c>
      <c r="AN12" s="114">
        <v>0.05</v>
      </c>
      <c r="AO12" s="114">
        <v>0.247</v>
      </c>
      <c r="AP12" s="114">
        <v>0.40700000000000003</v>
      </c>
      <c r="AQ12" s="114">
        <v>0.41499999999999998</v>
      </c>
      <c r="AR12" s="114">
        <v>0.19800000000000001</v>
      </c>
      <c r="AS12" s="114">
        <v>1.2E-2</v>
      </c>
      <c r="AT12" s="114">
        <v>1.4999999999999999E-2</v>
      </c>
      <c r="AU12" s="114">
        <v>0.94000000000000006</v>
      </c>
      <c r="AV12" s="114">
        <v>1.2999999999999999E-2</v>
      </c>
      <c r="AW12" s="114">
        <v>3.1E-2</v>
      </c>
      <c r="AX12" s="114">
        <v>7.0000000000000001E-3</v>
      </c>
      <c r="AY12" s="114">
        <v>3.3000000000000002E-2</v>
      </c>
      <c r="AZ12" s="114">
        <v>0.04</v>
      </c>
      <c r="BA12" s="114">
        <v>1.9E-2</v>
      </c>
      <c r="BB12" s="114">
        <v>3.3000000000000002E-2</v>
      </c>
      <c r="BC12" s="114">
        <v>2.1999999999999999E-2</v>
      </c>
      <c r="BD12" s="114">
        <v>0.13700000000000001</v>
      </c>
      <c r="BE12" s="114">
        <v>1.4E-2</v>
      </c>
      <c r="BF12" s="114">
        <v>0</v>
      </c>
      <c r="BG12" s="114">
        <v>0</v>
      </c>
      <c r="BH12" s="114">
        <v>0.34300000000000003</v>
      </c>
      <c r="BI12" s="114">
        <v>0.33500000000000002</v>
      </c>
      <c r="BJ12" s="114">
        <v>0.44</v>
      </c>
      <c r="BK12" s="114">
        <v>0.255</v>
      </c>
      <c r="BL12" s="114">
        <v>0.44700000000000001</v>
      </c>
      <c r="BM12" s="114">
        <v>0.28299999999999997</v>
      </c>
      <c r="BN12" s="114">
        <v>0.309</v>
      </c>
      <c r="BO12" s="114">
        <v>0.23400000000000001</v>
      </c>
      <c r="BP12" s="114">
        <v>0.41199999999999998</v>
      </c>
      <c r="BQ12" s="114">
        <v>0.53100000000000003</v>
      </c>
      <c r="BR12" s="114">
        <v>1.365</v>
      </c>
      <c r="BS12" s="114">
        <v>1.0029999999999999</v>
      </c>
      <c r="BT12" s="114">
        <v>3.5000000000000003E-2</v>
      </c>
      <c r="BU12" s="114">
        <v>0.52600000000000002</v>
      </c>
      <c r="BV12" s="114">
        <v>0.22700000000000001</v>
      </c>
      <c r="BW12" s="114">
        <v>0.311</v>
      </c>
      <c r="BX12" s="114">
        <v>0.41799999999999998</v>
      </c>
      <c r="BY12" s="114">
        <v>0.32700000000000001</v>
      </c>
      <c r="BZ12" s="114">
        <v>0.51100000000000001</v>
      </c>
      <c r="CA12" s="114">
        <v>0.50600000000000001</v>
      </c>
      <c r="CB12" s="114">
        <v>0.17300000000000001</v>
      </c>
      <c r="CC12" s="114">
        <v>0.152</v>
      </c>
      <c r="CD12" s="114">
        <v>0.17299999999999999</v>
      </c>
      <c r="CE12" s="114">
        <v>0.182</v>
      </c>
      <c r="CF12" s="114">
        <v>0.20300000000000001</v>
      </c>
      <c r="CG12" s="114">
        <v>0.63100000000000001</v>
      </c>
      <c r="CH12" s="114">
        <v>0.61399999999999999</v>
      </c>
      <c r="CI12" s="114">
        <v>0.34300000000000003</v>
      </c>
      <c r="CJ12" s="114">
        <v>0.39</v>
      </c>
      <c r="CK12" s="114">
        <v>0.16</v>
      </c>
      <c r="CL12" s="114">
        <v>0.216</v>
      </c>
      <c r="CM12" s="114">
        <v>0.29499999999999998</v>
      </c>
      <c r="CN12" s="114">
        <v>0.30099999999999999</v>
      </c>
      <c r="CO12" s="114">
        <v>0.17700000000000002</v>
      </c>
      <c r="CP12" s="114">
        <v>0.16500000000000001</v>
      </c>
      <c r="CQ12" s="114">
        <v>0.33200000000000002</v>
      </c>
      <c r="CR12" s="114">
        <v>0.20700000000000002</v>
      </c>
      <c r="CS12" s="114">
        <v>0.193</v>
      </c>
      <c r="CT12" s="114">
        <v>0.16900000000000001</v>
      </c>
      <c r="CU12" s="114">
        <v>1.052</v>
      </c>
      <c r="CV12" s="114">
        <v>7.5999999999999998E-2</v>
      </c>
      <c r="CW12" s="114">
        <v>0.51200000000000001</v>
      </c>
      <c r="CX12" s="114">
        <v>0.224</v>
      </c>
      <c r="CY12" s="114">
        <v>0.125</v>
      </c>
      <c r="CZ12" s="114">
        <v>0.122</v>
      </c>
      <c r="DA12" s="114">
        <v>0.14000000000000001</v>
      </c>
      <c r="DB12" s="114">
        <v>0.67100000000000004</v>
      </c>
      <c r="DC12" s="114">
        <v>0.26900000000000002</v>
      </c>
      <c r="DD12" s="114">
        <v>0.32200000000000001</v>
      </c>
      <c r="DE12" s="114">
        <v>0.74299999999999999</v>
      </c>
      <c r="DF12" s="114">
        <v>0.66800000000000004</v>
      </c>
      <c r="DG12" s="114">
        <v>0.11800000000000001</v>
      </c>
      <c r="DH12" s="114">
        <v>0.58499999999999996</v>
      </c>
      <c r="DI12" s="114">
        <v>2.7E-2</v>
      </c>
      <c r="DJ12" s="114">
        <v>0.113</v>
      </c>
      <c r="DK12" s="114">
        <v>0.159</v>
      </c>
      <c r="DL12" s="114">
        <v>1.7999999999999999E-2</v>
      </c>
      <c r="DM12" s="114">
        <v>0.104</v>
      </c>
      <c r="DN12" s="114">
        <v>0.25800000000000001</v>
      </c>
      <c r="DO12" s="114">
        <v>1.4999999999999999E-2</v>
      </c>
      <c r="DP12" s="114">
        <v>9.4E-2</v>
      </c>
      <c r="DQ12" s="114">
        <v>1.0899999999999999</v>
      </c>
      <c r="DR12" s="114">
        <v>0.75700000000000001</v>
      </c>
      <c r="DS12" s="114">
        <v>0.41699999999999998</v>
      </c>
      <c r="DT12" s="114">
        <v>0.41399999999999998</v>
      </c>
      <c r="DU12" s="114">
        <v>0.505</v>
      </c>
      <c r="DV12" s="114">
        <v>0</v>
      </c>
      <c r="DW12" s="114">
        <v>0.67100000000000004</v>
      </c>
      <c r="DX12" s="114">
        <v>0.222</v>
      </c>
      <c r="DY12" s="114">
        <v>0.221</v>
      </c>
      <c r="DZ12" s="114">
        <v>0.36499999999999999</v>
      </c>
      <c r="EA12" s="114">
        <v>0</v>
      </c>
      <c r="EB12" s="114">
        <v>5.7000000000000002E-2</v>
      </c>
      <c r="EC12" s="114">
        <v>4.8000000000000001E-2</v>
      </c>
      <c r="ED12" s="114">
        <v>0.85099999999999998</v>
      </c>
      <c r="EE12" s="114">
        <v>0.97</v>
      </c>
      <c r="EF12" s="114">
        <v>8.9999999999999993E-3</v>
      </c>
      <c r="EG12" s="114">
        <v>5.6000000000000001E-2</v>
      </c>
      <c r="EH12" s="114">
        <v>0.156</v>
      </c>
      <c r="EI12" s="114">
        <v>0.2</v>
      </c>
      <c r="EJ12" s="114">
        <v>8.8999999999999996E-2</v>
      </c>
      <c r="EK12" s="114">
        <v>0.372</v>
      </c>
      <c r="EL12" s="114">
        <v>1E-3</v>
      </c>
      <c r="EM12" s="114">
        <v>0.33100000000000002</v>
      </c>
      <c r="EN12" s="114">
        <v>0.78</v>
      </c>
      <c r="EO12" s="114">
        <v>0.65600000000000003</v>
      </c>
      <c r="EP12" s="114">
        <v>2.7E-2</v>
      </c>
      <c r="EQ12" s="114">
        <v>7.2999999999999995E-2</v>
      </c>
      <c r="ER12" s="114">
        <v>3.5999999999999997E-2</v>
      </c>
      <c r="ES12" s="114">
        <v>4.2000000000000003E-2</v>
      </c>
      <c r="ET12" s="114">
        <v>0</v>
      </c>
      <c r="EU12" s="114">
        <v>0</v>
      </c>
      <c r="EV12" s="114">
        <v>0.20200000000000001</v>
      </c>
      <c r="EW12" s="114">
        <v>0</v>
      </c>
      <c r="EX12" s="114">
        <v>0</v>
      </c>
      <c r="EY12" s="114">
        <v>0.23200000000000001</v>
      </c>
      <c r="EZ12" s="114">
        <v>0</v>
      </c>
      <c r="FA12" s="114">
        <v>0</v>
      </c>
    </row>
    <row r="13" spans="1:158">
      <c r="A13" s="7" t="s">
        <v>30</v>
      </c>
      <c r="B13" s="114">
        <v>0.26300000000000001</v>
      </c>
      <c r="C13" s="114">
        <v>0.57299999999999995</v>
      </c>
      <c r="D13" s="114">
        <v>0.47099999999999997</v>
      </c>
      <c r="E13" s="114">
        <v>3.3000000000000002E-2</v>
      </c>
      <c r="F13" s="114">
        <v>0.184</v>
      </c>
      <c r="G13" s="114">
        <v>0.9</v>
      </c>
      <c r="H13" s="114">
        <v>0.59299999999999997</v>
      </c>
      <c r="I13" s="114">
        <v>0.44600000000000001</v>
      </c>
      <c r="J13" s="114">
        <v>0.39700000000000002</v>
      </c>
      <c r="K13" s="114">
        <v>0.22600000000000001</v>
      </c>
      <c r="L13" s="114">
        <v>6.9000000000000006E-2</v>
      </c>
      <c r="M13" s="114">
        <v>0.90500000000000003</v>
      </c>
      <c r="N13" s="114">
        <v>0.65400000000000003</v>
      </c>
      <c r="O13" s="114">
        <v>0.39500000000000002</v>
      </c>
      <c r="P13" s="114">
        <v>0.27600000000000002</v>
      </c>
      <c r="Q13" s="114">
        <v>0.40900000000000003</v>
      </c>
      <c r="R13" s="114">
        <v>0.54200000000000004</v>
      </c>
      <c r="S13" s="114">
        <v>0.22700000000000001</v>
      </c>
      <c r="T13" s="114">
        <v>1.7999999999999999E-2</v>
      </c>
      <c r="U13" s="114">
        <v>0.45800000000000002</v>
      </c>
      <c r="V13" s="114">
        <v>6.0000000000000001E-3</v>
      </c>
      <c r="W13" s="114">
        <v>8.0000000000000002E-3</v>
      </c>
      <c r="X13" s="114">
        <v>1.8000000000000002E-2</v>
      </c>
      <c r="Y13" s="114">
        <v>1.8000000000000002E-2</v>
      </c>
      <c r="Z13" s="114">
        <v>1.4E-2</v>
      </c>
      <c r="AA13" s="114">
        <v>1.4E-2</v>
      </c>
      <c r="AB13" s="114">
        <v>1.2999999999999999E-2</v>
      </c>
      <c r="AC13" s="114">
        <v>4.1000000000000002E-2</v>
      </c>
      <c r="AD13" s="114">
        <v>2.5000000000000001E-2</v>
      </c>
      <c r="AE13" s="114">
        <v>0</v>
      </c>
      <c r="AF13" s="114">
        <v>2.2469999999999999</v>
      </c>
      <c r="AG13" s="114">
        <v>9.0000000000000011E-3</v>
      </c>
      <c r="AH13" s="114">
        <v>9.0000000000000011E-3</v>
      </c>
      <c r="AI13" s="114">
        <v>8.0000000000000002E-3</v>
      </c>
      <c r="AJ13" s="114">
        <v>0.01</v>
      </c>
      <c r="AK13" s="114">
        <v>1.7999999999999999E-2</v>
      </c>
      <c r="AL13" s="114">
        <v>8.0000000000000002E-3</v>
      </c>
      <c r="AM13" s="114">
        <v>2.5999999999999999E-2</v>
      </c>
      <c r="AN13" s="114">
        <v>5.1999999999999998E-2</v>
      </c>
      <c r="AO13" s="114">
        <v>0.28599999999999998</v>
      </c>
      <c r="AP13" s="114">
        <v>0.45300000000000001</v>
      </c>
      <c r="AQ13" s="114">
        <v>0.41799999999999998</v>
      </c>
      <c r="AR13" s="114">
        <v>0.189</v>
      </c>
      <c r="AS13" s="114">
        <v>1.3000000000000001E-2</v>
      </c>
      <c r="AT13" s="114">
        <v>1.6E-2</v>
      </c>
      <c r="AU13" s="114">
        <v>0.93800000000000006</v>
      </c>
      <c r="AV13" s="114">
        <v>1.2999999999999999E-2</v>
      </c>
      <c r="AW13" s="114">
        <v>4.2000000000000003E-2</v>
      </c>
      <c r="AX13" s="114">
        <v>8.9999999999999993E-3</v>
      </c>
      <c r="AY13" s="114">
        <v>3.2000000000000001E-2</v>
      </c>
      <c r="AZ13" s="114">
        <v>4.1000000000000002E-2</v>
      </c>
      <c r="BA13" s="114">
        <v>2.1000000000000001E-2</v>
      </c>
      <c r="BB13" s="114">
        <v>3.3000000000000002E-2</v>
      </c>
      <c r="BC13" s="114">
        <v>2.3E-2</v>
      </c>
      <c r="BD13" s="114">
        <v>0.13100000000000001</v>
      </c>
      <c r="BE13" s="114">
        <v>1.0999999999999999E-2</v>
      </c>
      <c r="BF13" s="114">
        <v>0</v>
      </c>
      <c r="BG13" s="114">
        <v>0</v>
      </c>
      <c r="BH13" s="114">
        <v>0.36099999999999999</v>
      </c>
      <c r="BI13" s="114">
        <v>0.33200000000000002</v>
      </c>
      <c r="BJ13" s="114">
        <v>0.52300000000000002</v>
      </c>
      <c r="BK13" s="114">
        <v>0.25600000000000001</v>
      </c>
      <c r="BL13" s="114">
        <v>0.59899999999999998</v>
      </c>
      <c r="BM13" s="114">
        <v>0.27200000000000002</v>
      </c>
      <c r="BN13" s="114">
        <v>0.30199999999999999</v>
      </c>
      <c r="BO13" s="114">
        <v>0.17699999999999999</v>
      </c>
      <c r="BP13" s="114">
        <v>0.435</v>
      </c>
      <c r="BQ13" s="114">
        <v>0.51100000000000001</v>
      </c>
      <c r="BR13" s="114">
        <v>1.4</v>
      </c>
      <c r="BS13" s="114">
        <v>1.004</v>
      </c>
      <c r="BT13" s="114">
        <v>3.5000000000000003E-2</v>
      </c>
      <c r="BU13" s="114">
        <v>0.57999999999999996</v>
      </c>
      <c r="BV13" s="114">
        <v>0.223</v>
      </c>
      <c r="BW13" s="114">
        <v>0.309</v>
      </c>
      <c r="BX13" s="114">
        <v>0.373</v>
      </c>
      <c r="BY13" s="114">
        <v>0.33300000000000002</v>
      </c>
      <c r="BZ13" s="114">
        <v>0.50600000000000001</v>
      </c>
      <c r="CA13" s="114">
        <v>0.498</v>
      </c>
      <c r="CB13" s="114">
        <v>0.17</v>
      </c>
      <c r="CC13" s="114">
        <v>0.158</v>
      </c>
      <c r="CD13" s="114">
        <v>0.17699999999999999</v>
      </c>
      <c r="CE13" s="114">
        <v>0.193</v>
      </c>
      <c r="CF13" s="114">
        <v>0.22900000000000001</v>
      </c>
      <c r="CG13" s="114">
        <v>0.72799999999999998</v>
      </c>
      <c r="CH13" s="114">
        <v>0.58699999999999997</v>
      </c>
      <c r="CI13" s="114">
        <v>0.34200000000000003</v>
      </c>
      <c r="CJ13" s="114">
        <v>0.41300000000000003</v>
      </c>
      <c r="CK13" s="114">
        <v>0.16</v>
      </c>
      <c r="CL13" s="114">
        <v>0.23200000000000001</v>
      </c>
      <c r="CM13" s="114">
        <v>0.29399999999999998</v>
      </c>
      <c r="CN13" s="114">
        <v>0.38200000000000001</v>
      </c>
      <c r="CO13" s="114">
        <v>0.222</v>
      </c>
      <c r="CP13" s="114">
        <v>0.192</v>
      </c>
      <c r="CQ13" s="114">
        <v>0.33800000000000002</v>
      </c>
      <c r="CR13" s="114">
        <v>0.19900000000000001</v>
      </c>
      <c r="CS13" s="114">
        <v>0.193</v>
      </c>
      <c r="CT13" s="114">
        <v>0.16700000000000001</v>
      </c>
      <c r="CU13" s="114">
        <v>1.0919999999999999</v>
      </c>
      <c r="CV13" s="114">
        <v>0.09</v>
      </c>
      <c r="CW13" s="114">
        <v>0.56900000000000006</v>
      </c>
      <c r="CX13" s="114">
        <v>0.24399999999999999</v>
      </c>
      <c r="CY13" s="114">
        <v>0.11600000000000001</v>
      </c>
      <c r="CZ13" s="114">
        <v>0.122</v>
      </c>
      <c r="DA13" s="114">
        <v>0.13800000000000001</v>
      </c>
      <c r="DB13" s="114">
        <v>0.68300000000000005</v>
      </c>
      <c r="DC13" s="114">
        <v>0.30299999999999999</v>
      </c>
      <c r="DD13" s="114">
        <v>0.33400000000000002</v>
      </c>
      <c r="DE13" s="114">
        <v>0.755</v>
      </c>
      <c r="DF13" s="114">
        <v>0.68700000000000006</v>
      </c>
      <c r="DG13" s="114">
        <v>0.112</v>
      </c>
      <c r="DH13" s="114">
        <v>0.64900000000000002</v>
      </c>
      <c r="DI13" s="114">
        <v>2.3E-2</v>
      </c>
      <c r="DJ13" s="114">
        <v>0.129</v>
      </c>
      <c r="DK13" s="114">
        <v>0.14799999999999999</v>
      </c>
      <c r="DL13" s="114">
        <v>1.9E-2</v>
      </c>
      <c r="DM13" s="114">
        <v>0.14599999999999999</v>
      </c>
      <c r="DN13" s="114">
        <v>0.253</v>
      </c>
      <c r="DO13" s="114">
        <v>0.14399999999999999</v>
      </c>
      <c r="DP13" s="114">
        <v>8.5000000000000006E-2</v>
      </c>
      <c r="DQ13" s="114">
        <v>1.1409999999999998</v>
      </c>
      <c r="DR13" s="114">
        <v>0.78700000000000003</v>
      </c>
      <c r="DS13" s="114">
        <v>0.43</v>
      </c>
      <c r="DT13" s="114">
        <v>0.4</v>
      </c>
      <c r="DU13" s="114">
        <v>0.52500000000000002</v>
      </c>
      <c r="DV13" s="114">
        <v>0</v>
      </c>
      <c r="DW13" s="114">
        <v>0.74</v>
      </c>
      <c r="DX13" s="114">
        <v>0.224</v>
      </c>
      <c r="DY13" s="114">
        <v>0.22800000000000001</v>
      </c>
      <c r="DZ13" s="114">
        <v>0.38100000000000001</v>
      </c>
      <c r="EA13" s="114">
        <v>0</v>
      </c>
      <c r="EB13" s="114">
        <v>5.2999999999999999E-2</v>
      </c>
      <c r="EC13" s="114">
        <v>0.05</v>
      </c>
      <c r="ED13" s="114">
        <v>0.84199999999999997</v>
      </c>
      <c r="EE13" s="114">
        <v>0.96699999999999997</v>
      </c>
      <c r="EF13" s="114">
        <v>1.2E-2</v>
      </c>
      <c r="EG13" s="114">
        <v>0.06</v>
      </c>
      <c r="EH13" s="114">
        <v>0.122</v>
      </c>
      <c r="EI13" s="114">
        <v>0.19900000000000001</v>
      </c>
      <c r="EJ13" s="114">
        <v>8.8999999999999996E-2</v>
      </c>
      <c r="EK13" s="114">
        <v>0.36499999999999999</v>
      </c>
      <c r="EL13" s="114">
        <v>1E-3</v>
      </c>
      <c r="EM13" s="114">
        <v>0.33100000000000002</v>
      </c>
      <c r="EN13" s="114">
        <v>0.77500000000000002</v>
      </c>
      <c r="EO13" s="114">
        <v>0.68600000000000005</v>
      </c>
      <c r="EP13" s="114">
        <v>2.8000000000000001E-2</v>
      </c>
      <c r="EQ13" s="114">
        <v>7.0000000000000007E-2</v>
      </c>
      <c r="ER13" s="114">
        <v>4.2000000000000003E-2</v>
      </c>
      <c r="ES13" s="114">
        <v>4.1000000000000002E-2</v>
      </c>
      <c r="ET13" s="114">
        <v>0</v>
      </c>
      <c r="EU13" s="114">
        <v>0</v>
      </c>
      <c r="EV13" s="114">
        <v>0.19500000000000001</v>
      </c>
      <c r="EW13" s="114">
        <v>0</v>
      </c>
      <c r="EX13" s="114">
        <v>0</v>
      </c>
      <c r="EY13" s="114">
        <v>0.23</v>
      </c>
      <c r="EZ13" s="114">
        <v>0</v>
      </c>
      <c r="FA13" s="114">
        <v>0</v>
      </c>
    </row>
    <row r="14" spans="1:158">
      <c r="A14" s="7" t="s">
        <v>33</v>
      </c>
      <c r="B14" s="114">
        <v>0.26900000000000002</v>
      </c>
      <c r="C14" s="114">
        <v>0.58099999999999996</v>
      </c>
      <c r="D14" s="114">
        <v>0.45800000000000002</v>
      </c>
      <c r="E14" s="114">
        <v>0.04</v>
      </c>
      <c r="F14" s="114">
        <v>0.183</v>
      </c>
      <c r="G14" s="114">
        <v>0.92200000000000004</v>
      </c>
      <c r="H14" s="114">
        <v>0.55200000000000005</v>
      </c>
      <c r="I14" s="114">
        <v>0.44600000000000001</v>
      </c>
      <c r="J14" s="114">
        <v>0.40300000000000002</v>
      </c>
      <c r="K14" s="114">
        <v>0.23499999999999999</v>
      </c>
      <c r="L14" s="114">
        <v>7.1999999999999995E-2</v>
      </c>
      <c r="M14" s="114">
        <v>0.91300000000000003</v>
      </c>
      <c r="N14" s="114">
        <v>0.63700000000000001</v>
      </c>
      <c r="O14" s="114">
        <v>0.41200000000000003</v>
      </c>
      <c r="P14" s="114">
        <v>0.27400000000000002</v>
      </c>
      <c r="Q14" s="114">
        <v>0.42699999999999999</v>
      </c>
      <c r="R14" s="114">
        <v>0.55100000000000005</v>
      </c>
      <c r="S14" s="114">
        <v>0.20300000000000001</v>
      </c>
      <c r="T14" s="114">
        <v>1.9E-2</v>
      </c>
      <c r="U14" s="114">
        <v>0.45900000000000002</v>
      </c>
      <c r="V14" s="114">
        <v>7.0000000000000001E-3</v>
      </c>
      <c r="W14" s="114">
        <v>9.0000000000000011E-3</v>
      </c>
      <c r="X14" s="114">
        <v>1.7000000000000001E-2</v>
      </c>
      <c r="Y14" s="114">
        <v>1.8000000000000002E-2</v>
      </c>
      <c r="Z14" s="114">
        <v>1.4E-2</v>
      </c>
      <c r="AA14" s="114">
        <v>1.2999999999999999E-2</v>
      </c>
      <c r="AB14" s="114">
        <v>1.4E-2</v>
      </c>
      <c r="AC14" s="114">
        <v>4.2000000000000003E-2</v>
      </c>
      <c r="AD14" s="114">
        <v>2.5999999999999999E-2</v>
      </c>
      <c r="AE14" s="114">
        <v>0</v>
      </c>
      <c r="AF14" s="114">
        <v>2.2320000000000002</v>
      </c>
      <c r="AG14" s="114">
        <v>0.01</v>
      </c>
      <c r="AH14" s="114">
        <v>1.0999999999999999E-2</v>
      </c>
      <c r="AI14" s="114">
        <v>8.0000000000000002E-3</v>
      </c>
      <c r="AJ14" s="114">
        <v>0.01</v>
      </c>
      <c r="AK14" s="114">
        <v>0.02</v>
      </c>
      <c r="AL14" s="114">
        <v>8.0000000000000002E-3</v>
      </c>
      <c r="AM14" s="114">
        <v>2.5000000000000001E-2</v>
      </c>
      <c r="AN14" s="114">
        <v>5.1999999999999998E-2</v>
      </c>
      <c r="AO14" s="114">
        <v>0.3</v>
      </c>
      <c r="AP14" s="114">
        <v>0.47200000000000003</v>
      </c>
      <c r="AQ14" s="114">
        <v>0.41</v>
      </c>
      <c r="AR14" s="114">
        <v>0.185</v>
      </c>
      <c r="AS14" s="114">
        <v>1.3000000000000001E-2</v>
      </c>
      <c r="AT14" s="114">
        <v>1.6E-2</v>
      </c>
      <c r="AU14" s="114">
        <v>0.96</v>
      </c>
      <c r="AV14" s="114">
        <v>1.4999999999999999E-2</v>
      </c>
      <c r="AW14" s="114">
        <v>4.8000000000000001E-2</v>
      </c>
      <c r="AX14" s="114">
        <v>0</v>
      </c>
      <c r="AY14" s="114">
        <v>4.4999999999999998E-2</v>
      </c>
      <c r="AZ14" s="114">
        <v>4.1000000000000002E-2</v>
      </c>
      <c r="BA14" s="114">
        <v>2.1000000000000001E-2</v>
      </c>
      <c r="BB14" s="114">
        <v>3.3000000000000002E-2</v>
      </c>
      <c r="BC14" s="114">
        <v>3.5000000000000003E-2</v>
      </c>
      <c r="BD14" s="114">
        <v>0.124</v>
      </c>
      <c r="BE14" s="114">
        <v>1.4999999999999999E-2</v>
      </c>
      <c r="BF14" s="114">
        <v>0</v>
      </c>
      <c r="BG14" s="114">
        <v>0</v>
      </c>
      <c r="BH14" s="114">
        <v>0.35299999999999998</v>
      </c>
      <c r="BI14" s="114">
        <v>0.33400000000000002</v>
      </c>
      <c r="BJ14" s="114">
        <v>0.53200000000000003</v>
      </c>
      <c r="BK14" s="114">
        <v>0.26900000000000002</v>
      </c>
      <c r="BL14" s="114">
        <v>0.59099999999999997</v>
      </c>
      <c r="BM14" s="114">
        <v>0.27400000000000002</v>
      </c>
      <c r="BN14" s="114">
        <v>0.30299999999999999</v>
      </c>
      <c r="BO14" s="114">
        <v>0.17599999999999999</v>
      </c>
      <c r="BP14" s="114">
        <v>0.41099999999999998</v>
      </c>
      <c r="BQ14" s="114">
        <v>0.51900000000000002</v>
      </c>
      <c r="BR14" s="114">
        <v>1.3639999999999999</v>
      </c>
      <c r="BS14" s="114">
        <v>0.97699999999999998</v>
      </c>
      <c r="BT14" s="114">
        <v>3.5000000000000003E-2</v>
      </c>
      <c r="BU14" s="114">
        <v>0.72299999999999998</v>
      </c>
      <c r="BV14" s="114">
        <v>0.24399999999999999</v>
      </c>
      <c r="BW14" s="114">
        <v>0.308</v>
      </c>
      <c r="BX14" s="114">
        <v>0.42099999999999999</v>
      </c>
      <c r="BY14" s="114">
        <v>0.314</v>
      </c>
      <c r="BZ14" s="114">
        <v>0.51100000000000001</v>
      </c>
      <c r="CA14" s="114">
        <v>0.50700000000000001</v>
      </c>
      <c r="CB14" s="114">
        <v>0.16900000000000001</v>
      </c>
      <c r="CC14" s="114">
        <v>0.157</v>
      </c>
      <c r="CD14" s="114">
        <v>0.17499999999999999</v>
      </c>
      <c r="CE14" s="114">
        <v>0.2</v>
      </c>
      <c r="CF14" s="114">
        <v>0.23300000000000001</v>
      </c>
      <c r="CG14" s="114">
        <v>0.73399999999999999</v>
      </c>
      <c r="CH14" s="114">
        <v>0.59399999999999997</v>
      </c>
      <c r="CI14" s="114">
        <v>0.32400000000000001</v>
      </c>
      <c r="CJ14" s="114">
        <v>0.36100000000000004</v>
      </c>
      <c r="CK14" s="114">
        <v>0.157</v>
      </c>
      <c r="CL14" s="114">
        <v>0.23</v>
      </c>
      <c r="CM14" s="114">
        <v>0.29499999999999998</v>
      </c>
      <c r="CN14" s="114">
        <v>0.38</v>
      </c>
      <c r="CO14" s="114">
        <v>0.21600000000000003</v>
      </c>
      <c r="CP14" s="114">
        <v>0.19900000000000001</v>
      </c>
      <c r="CQ14" s="114">
        <v>0.33400000000000002</v>
      </c>
      <c r="CR14" s="114">
        <v>0.19400000000000001</v>
      </c>
      <c r="CS14" s="114">
        <v>0.19500000000000001</v>
      </c>
      <c r="CT14" s="114">
        <v>0.17</v>
      </c>
      <c r="CU14" s="114">
        <v>1.137</v>
      </c>
      <c r="CV14" s="114">
        <v>9.8000000000000004E-2</v>
      </c>
      <c r="CW14" s="114">
        <v>0.56100000000000005</v>
      </c>
      <c r="CX14" s="114">
        <v>0.24199999999999999</v>
      </c>
      <c r="CY14" s="114">
        <v>0.11799999999999999</v>
      </c>
      <c r="CZ14" s="114">
        <v>0.121</v>
      </c>
      <c r="DA14" s="114">
        <v>0.13800000000000001</v>
      </c>
      <c r="DB14" s="114">
        <v>0.70200000000000007</v>
      </c>
      <c r="DC14" s="114">
        <v>0.34100000000000003</v>
      </c>
      <c r="DD14" s="114">
        <v>0.33500000000000002</v>
      </c>
      <c r="DE14" s="114">
        <v>0.78700000000000003</v>
      </c>
      <c r="DF14" s="114">
        <v>0.69800000000000006</v>
      </c>
      <c r="DG14" s="114">
        <v>0.112</v>
      </c>
      <c r="DH14" s="114">
        <v>0.63300000000000001</v>
      </c>
      <c r="DI14" s="114">
        <v>2.1999999999999999E-2</v>
      </c>
      <c r="DJ14" s="114">
        <v>0.128</v>
      </c>
      <c r="DK14" s="114">
        <v>0.15</v>
      </c>
      <c r="DL14" s="114">
        <v>1.9E-2</v>
      </c>
      <c r="DM14" s="114">
        <v>0.126</v>
      </c>
      <c r="DN14" s="114">
        <v>0.28299999999999997</v>
      </c>
      <c r="DO14" s="114">
        <v>0.193</v>
      </c>
      <c r="DP14" s="114">
        <v>6.7000000000000004E-2</v>
      </c>
      <c r="DQ14" s="114">
        <v>1.194</v>
      </c>
      <c r="DR14" s="114">
        <v>0.80900000000000005</v>
      </c>
      <c r="DS14" s="114">
        <v>0.42599999999999999</v>
      </c>
      <c r="DT14" s="114">
        <v>0.39600000000000002</v>
      </c>
      <c r="DU14" s="114">
        <v>0.55700000000000005</v>
      </c>
      <c r="DV14" s="114">
        <v>0</v>
      </c>
      <c r="DW14" s="114">
        <v>0.75900000000000001</v>
      </c>
      <c r="DX14" s="114">
        <v>0.21</v>
      </c>
      <c r="DY14" s="114">
        <v>0.22800000000000001</v>
      </c>
      <c r="DZ14" s="114">
        <v>0.38500000000000001</v>
      </c>
      <c r="EA14" s="114">
        <v>0</v>
      </c>
      <c r="EB14" s="114">
        <v>0.05</v>
      </c>
      <c r="EC14" s="114">
        <v>5.0999999999999997E-2</v>
      </c>
      <c r="ED14" s="114">
        <v>0.85799999999999998</v>
      </c>
      <c r="EE14" s="114">
        <v>0.97199999999999998</v>
      </c>
      <c r="EF14" s="114">
        <v>1.0999999999999999E-2</v>
      </c>
      <c r="EG14" s="114">
        <v>0.06</v>
      </c>
      <c r="EH14" s="114">
        <v>0.11700000000000001</v>
      </c>
      <c r="EI14" s="114">
        <v>0.19400000000000001</v>
      </c>
      <c r="EJ14" s="114">
        <v>9.0999999999999998E-2</v>
      </c>
      <c r="EK14" s="114">
        <v>0.371</v>
      </c>
      <c r="EL14" s="114">
        <v>1E-3</v>
      </c>
      <c r="EM14" s="114">
        <v>0.33100000000000002</v>
      </c>
      <c r="EN14" s="114">
        <v>0.76700000000000002</v>
      </c>
      <c r="EO14" s="114">
        <v>0.69199999999999995</v>
      </c>
      <c r="EP14" s="114">
        <v>2.8000000000000001E-2</v>
      </c>
      <c r="EQ14" s="114">
        <v>7.0000000000000007E-2</v>
      </c>
      <c r="ER14" s="114">
        <v>3.2000000000000001E-2</v>
      </c>
      <c r="ES14" s="114">
        <v>4.2000000000000003E-2</v>
      </c>
      <c r="ET14" s="114">
        <v>0</v>
      </c>
      <c r="EU14" s="114">
        <v>0</v>
      </c>
      <c r="EV14" s="114">
        <v>0.192</v>
      </c>
      <c r="EW14" s="114">
        <v>0</v>
      </c>
      <c r="EX14" s="114">
        <v>0</v>
      </c>
      <c r="EY14" s="114">
        <v>0.23</v>
      </c>
      <c r="EZ14" s="114">
        <v>0</v>
      </c>
      <c r="FA14" s="114">
        <v>0</v>
      </c>
    </row>
    <row r="15" spans="1:158">
      <c r="A15" s="7" t="s">
        <v>36</v>
      </c>
      <c r="B15" s="114">
        <v>0.28000000000000003</v>
      </c>
      <c r="C15" s="114">
        <v>0.59499999999999997</v>
      </c>
      <c r="D15" s="114">
        <v>0.49</v>
      </c>
      <c r="E15" s="114">
        <v>4.3999999999999997E-2</v>
      </c>
      <c r="F15" s="114">
        <v>0.184</v>
      </c>
      <c r="G15" s="114">
        <v>0.91800000000000004</v>
      </c>
      <c r="H15" s="114">
        <v>0.57299999999999995</v>
      </c>
      <c r="I15" s="114">
        <v>0.44400000000000001</v>
      </c>
      <c r="J15" s="114">
        <v>0.42599999999999999</v>
      </c>
      <c r="K15" s="114">
        <v>0.2</v>
      </c>
      <c r="L15" s="114">
        <v>7.4999999999999997E-2</v>
      </c>
      <c r="M15" s="114">
        <v>0.93700000000000006</v>
      </c>
      <c r="N15" s="114">
        <v>0.66</v>
      </c>
      <c r="O15" s="114">
        <v>0.42</v>
      </c>
      <c r="P15" s="114">
        <v>0.28000000000000003</v>
      </c>
      <c r="Q15" s="114">
        <v>0.434</v>
      </c>
      <c r="R15" s="114">
        <v>0.56600000000000006</v>
      </c>
      <c r="S15" s="114">
        <v>0.18</v>
      </c>
      <c r="T15" s="114">
        <v>1.7999999999999999E-2</v>
      </c>
      <c r="U15" s="114">
        <v>0.46500000000000002</v>
      </c>
      <c r="V15" s="114">
        <v>6.0000000000000001E-3</v>
      </c>
      <c r="W15" s="114">
        <v>8.0000000000000002E-3</v>
      </c>
      <c r="X15" s="114">
        <v>1.8000000000000002E-2</v>
      </c>
      <c r="Y15" s="114">
        <v>1.8000000000000002E-2</v>
      </c>
      <c r="Z15" s="114">
        <v>1.4E-2</v>
      </c>
      <c r="AA15" s="114">
        <v>1.4E-2</v>
      </c>
      <c r="AB15" s="114">
        <v>1.4E-2</v>
      </c>
      <c r="AC15" s="114">
        <v>4.2999999999999997E-2</v>
      </c>
      <c r="AD15" s="114">
        <v>2.5000000000000001E-2</v>
      </c>
      <c r="AE15" s="114">
        <v>0</v>
      </c>
      <c r="AF15" s="114">
        <v>2.2679999999999998</v>
      </c>
      <c r="AG15" s="114">
        <v>1.0999999999999999E-2</v>
      </c>
      <c r="AH15" s="114">
        <v>0.01</v>
      </c>
      <c r="AI15" s="114">
        <v>8.0000000000000002E-3</v>
      </c>
      <c r="AJ15" s="114">
        <v>8.0000000000000002E-3</v>
      </c>
      <c r="AK15" s="114">
        <v>1.7000000000000001E-2</v>
      </c>
      <c r="AL15" s="114">
        <v>8.0000000000000002E-3</v>
      </c>
      <c r="AM15" s="114">
        <v>2.5999999999999999E-2</v>
      </c>
      <c r="AN15" s="114">
        <v>5.1999999999999998E-2</v>
      </c>
      <c r="AO15" s="114">
        <v>0.28500000000000003</v>
      </c>
      <c r="AP15" s="114">
        <v>0.48</v>
      </c>
      <c r="AQ15" s="114">
        <v>0.41899999999999998</v>
      </c>
      <c r="AR15" s="114">
        <v>0.19900000000000001</v>
      </c>
      <c r="AS15" s="114">
        <v>1.3000000000000001E-2</v>
      </c>
      <c r="AT15" s="114">
        <v>1.6E-2</v>
      </c>
      <c r="AU15" s="114">
        <v>0.95699999999999996</v>
      </c>
      <c r="AV15" s="114">
        <v>1.4E-2</v>
      </c>
      <c r="AW15" s="114">
        <v>5.3999999999999999E-2</v>
      </c>
      <c r="AX15" s="114">
        <v>7.0000000000000001E-3</v>
      </c>
      <c r="AY15" s="114">
        <v>4.2000000000000003E-2</v>
      </c>
      <c r="AZ15" s="114">
        <v>4.2000000000000003E-2</v>
      </c>
      <c r="BA15" s="114">
        <v>2.2000000000000002E-2</v>
      </c>
      <c r="BB15" s="114">
        <v>3.3000000000000002E-2</v>
      </c>
      <c r="BC15" s="114">
        <v>3.6999999999999998E-2</v>
      </c>
      <c r="BD15" s="114">
        <v>0.128</v>
      </c>
      <c r="BE15" s="114">
        <v>1.7999999999999999E-2</v>
      </c>
      <c r="BF15" s="114">
        <v>0</v>
      </c>
      <c r="BG15" s="114">
        <v>0</v>
      </c>
      <c r="BH15" s="114">
        <v>0.35199999999999998</v>
      </c>
      <c r="BI15" s="114">
        <v>0.33600000000000002</v>
      </c>
      <c r="BJ15" s="114">
        <v>0.41399999999999998</v>
      </c>
      <c r="BK15" s="114">
        <v>0.26100000000000001</v>
      </c>
      <c r="BL15" s="114">
        <v>0.499</v>
      </c>
      <c r="BM15" s="114">
        <v>0.29699999999999999</v>
      </c>
      <c r="BN15" s="114">
        <v>0.30199999999999999</v>
      </c>
      <c r="BO15" s="114">
        <v>0.153</v>
      </c>
      <c r="BP15" s="114">
        <v>0.41699999999999998</v>
      </c>
      <c r="BQ15" s="114">
        <v>0.54100000000000004</v>
      </c>
      <c r="BR15" s="114">
        <v>1.41</v>
      </c>
      <c r="BS15" s="114">
        <v>0.91700000000000004</v>
      </c>
      <c r="BT15" s="114">
        <v>3.7999999999999999E-2</v>
      </c>
      <c r="BU15" s="114">
        <v>0.64800000000000002</v>
      </c>
      <c r="BV15" s="114">
        <v>0.24099999999999999</v>
      </c>
      <c r="BW15" s="114">
        <v>0.309</v>
      </c>
      <c r="BX15" s="114">
        <v>0.32900000000000001</v>
      </c>
      <c r="BY15" s="114">
        <v>0.29699999999999999</v>
      </c>
      <c r="BZ15" s="114">
        <v>0.53</v>
      </c>
      <c r="CA15" s="114">
        <v>0.51</v>
      </c>
      <c r="CB15" s="114">
        <v>0.17100000000000001</v>
      </c>
      <c r="CC15" s="114">
        <v>0.156</v>
      </c>
      <c r="CD15" s="114">
        <v>0.16900000000000001</v>
      </c>
      <c r="CE15" s="114">
        <v>0.20100000000000001</v>
      </c>
      <c r="CF15" s="114">
        <v>0.24299999999999999</v>
      </c>
      <c r="CG15" s="114">
        <v>0.749</v>
      </c>
      <c r="CH15" s="114">
        <v>0.60499999999999998</v>
      </c>
      <c r="CI15" s="114">
        <v>0.26300000000000001</v>
      </c>
      <c r="CJ15" s="114">
        <v>0.377</v>
      </c>
      <c r="CK15" s="114">
        <v>0.16</v>
      </c>
      <c r="CL15" s="114">
        <v>0.223</v>
      </c>
      <c r="CM15" s="114">
        <v>0.309</v>
      </c>
      <c r="CN15" s="114">
        <v>0.315</v>
      </c>
      <c r="CO15" s="114">
        <v>0.22999999999999998</v>
      </c>
      <c r="CP15" s="114">
        <v>0.216</v>
      </c>
      <c r="CQ15" s="114">
        <v>0.33600000000000002</v>
      </c>
      <c r="CR15" s="114">
        <v>0.221</v>
      </c>
      <c r="CS15" s="114">
        <v>0.20399999999999999</v>
      </c>
      <c r="CT15" s="114">
        <v>0.17100000000000001</v>
      </c>
      <c r="CU15" s="114">
        <v>1.153</v>
      </c>
      <c r="CV15" s="114">
        <v>0.10200000000000001</v>
      </c>
      <c r="CW15" s="114">
        <v>0.56600000000000006</v>
      </c>
      <c r="CX15" s="114">
        <v>0.247</v>
      </c>
      <c r="CY15" s="114">
        <v>0.11899999999999999</v>
      </c>
      <c r="CZ15" s="114">
        <v>0.122</v>
      </c>
      <c r="DA15" s="114">
        <v>0.13800000000000001</v>
      </c>
      <c r="DB15" s="114">
        <v>0.70600000000000007</v>
      </c>
      <c r="DC15" s="114">
        <v>0.34600000000000003</v>
      </c>
      <c r="DD15" s="114">
        <v>0.34900000000000003</v>
      </c>
      <c r="DE15" s="114">
        <v>0.74199999999999999</v>
      </c>
      <c r="DF15" s="114">
        <v>0.70100000000000007</v>
      </c>
      <c r="DG15" s="114">
        <v>0.13400000000000001</v>
      </c>
      <c r="DH15" s="114">
        <v>0.59799999999999998</v>
      </c>
      <c r="DI15" s="114">
        <v>2.1999999999999999E-2</v>
      </c>
      <c r="DJ15" s="114">
        <v>0.13400000000000001</v>
      </c>
      <c r="DK15" s="114">
        <v>0.155</v>
      </c>
      <c r="DL15" s="114">
        <v>1.9E-2</v>
      </c>
      <c r="DM15" s="114">
        <v>0.129</v>
      </c>
      <c r="DN15" s="114">
        <v>0.28499999999999998</v>
      </c>
      <c r="DO15" s="114">
        <v>0.19500000000000001</v>
      </c>
      <c r="DP15" s="114">
        <v>6.7000000000000004E-2</v>
      </c>
      <c r="DQ15" s="114">
        <v>1.155</v>
      </c>
      <c r="DR15" s="114">
        <v>0.80300000000000005</v>
      </c>
      <c r="DS15" s="114">
        <v>0.42299999999999999</v>
      </c>
      <c r="DT15" s="114">
        <v>0.39400000000000002</v>
      </c>
      <c r="DU15" s="114">
        <v>0.56600000000000006</v>
      </c>
      <c r="DV15" s="114">
        <v>0</v>
      </c>
      <c r="DW15" s="114">
        <v>0.75900000000000001</v>
      </c>
      <c r="DX15" s="114">
        <v>0.28500000000000003</v>
      </c>
      <c r="DY15" s="114">
        <v>0.23200000000000001</v>
      </c>
      <c r="DZ15" s="114">
        <v>0.39600000000000002</v>
      </c>
      <c r="EA15" s="114">
        <v>0</v>
      </c>
      <c r="EB15" s="114">
        <v>4.9000000000000002E-2</v>
      </c>
      <c r="EC15" s="114">
        <v>5.2999999999999999E-2</v>
      </c>
      <c r="ED15" s="114">
        <v>0.88</v>
      </c>
      <c r="EE15" s="114">
        <v>0.96499999999999997</v>
      </c>
      <c r="EF15" s="114">
        <v>1.0999999999999999E-2</v>
      </c>
      <c r="EG15" s="114">
        <v>6.3E-2</v>
      </c>
      <c r="EH15" s="114">
        <v>0.11899999999999999</v>
      </c>
      <c r="EI15" s="114">
        <v>0.20200000000000001</v>
      </c>
      <c r="EJ15" s="114">
        <v>9.0999999999999998E-2</v>
      </c>
      <c r="EK15" s="114">
        <v>0.36699999999999999</v>
      </c>
      <c r="EL15" s="114">
        <v>1E-3</v>
      </c>
      <c r="EM15" s="114">
        <v>0.33100000000000002</v>
      </c>
      <c r="EN15" s="114">
        <v>0.75800000000000001</v>
      </c>
      <c r="EO15" s="114">
        <v>0.68200000000000005</v>
      </c>
      <c r="EP15" s="114">
        <v>2.5999999999999999E-2</v>
      </c>
      <c r="EQ15" s="114">
        <v>7.5999999999999998E-2</v>
      </c>
      <c r="ER15" s="114">
        <v>3.5999999999999997E-2</v>
      </c>
      <c r="ES15" s="114">
        <v>4.2000000000000003E-2</v>
      </c>
      <c r="ET15" s="114">
        <v>0</v>
      </c>
      <c r="EU15" s="114">
        <v>0</v>
      </c>
      <c r="EV15" s="114">
        <v>0.19600000000000001</v>
      </c>
      <c r="EW15" s="114">
        <v>0</v>
      </c>
      <c r="EX15" s="114">
        <v>0</v>
      </c>
      <c r="EY15" s="114">
        <v>0.23499999999999999</v>
      </c>
      <c r="EZ15" s="114">
        <v>0</v>
      </c>
      <c r="FA15" s="114">
        <v>0</v>
      </c>
    </row>
    <row r="16" spans="1:158">
      <c r="A16" s="7" t="s">
        <v>39</v>
      </c>
      <c r="B16" s="114">
        <v>0.28299999999999997</v>
      </c>
      <c r="C16" s="114">
        <v>0.60899999999999999</v>
      </c>
      <c r="D16" s="114">
        <v>0.46700000000000003</v>
      </c>
      <c r="E16" s="114">
        <v>3.4000000000000002E-2</v>
      </c>
      <c r="F16" s="114">
        <v>0.185</v>
      </c>
      <c r="G16" s="114">
        <v>0.93</v>
      </c>
      <c r="H16" s="114">
        <v>0.52900000000000003</v>
      </c>
      <c r="I16" s="114">
        <v>0.42799999999999999</v>
      </c>
      <c r="J16" s="114">
        <v>0.4</v>
      </c>
      <c r="K16" s="114">
        <v>0.21299999999999999</v>
      </c>
      <c r="L16" s="114">
        <v>7.4999999999999997E-2</v>
      </c>
      <c r="M16" s="114">
        <v>0.99</v>
      </c>
      <c r="N16" s="114">
        <v>0.67600000000000005</v>
      </c>
      <c r="O16" s="114">
        <v>0.43099999999999999</v>
      </c>
      <c r="P16" s="114">
        <v>0.29599999999999999</v>
      </c>
      <c r="Q16" s="114">
        <v>0.432</v>
      </c>
      <c r="R16" s="114">
        <v>0.59</v>
      </c>
      <c r="S16" s="114">
        <v>0.16700000000000001</v>
      </c>
      <c r="T16" s="114">
        <v>1.9E-2</v>
      </c>
      <c r="U16" s="114">
        <v>0.46900000000000003</v>
      </c>
      <c r="V16" s="114">
        <v>7.0000000000000001E-3</v>
      </c>
      <c r="W16" s="114">
        <v>8.0000000000000002E-3</v>
      </c>
      <c r="X16" s="114">
        <v>1.7000000000000001E-2</v>
      </c>
      <c r="Y16" s="114">
        <v>1.9E-2</v>
      </c>
      <c r="Z16" s="114">
        <v>1.4E-2</v>
      </c>
      <c r="AA16" s="114">
        <v>1.4999999999999999E-2</v>
      </c>
      <c r="AB16" s="114">
        <v>1.4E-2</v>
      </c>
      <c r="AC16" s="114">
        <v>4.2999999999999997E-2</v>
      </c>
      <c r="AD16" s="114">
        <v>2.7E-2</v>
      </c>
      <c r="AE16" s="114">
        <v>0</v>
      </c>
      <c r="AF16" s="114">
        <v>2.3250000000000002</v>
      </c>
      <c r="AG16" s="114">
        <v>1.0999999999999999E-2</v>
      </c>
      <c r="AH16" s="114">
        <v>1.0999999999999999E-2</v>
      </c>
      <c r="AI16" s="114">
        <v>8.0000000000000002E-3</v>
      </c>
      <c r="AJ16" s="114">
        <v>8.9999999999999993E-3</v>
      </c>
      <c r="AK16" s="114">
        <v>1.9E-2</v>
      </c>
      <c r="AL16" s="114">
        <v>8.0000000000000002E-3</v>
      </c>
      <c r="AM16" s="114">
        <v>2.5000000000000001E-2</v>
      </c>
      <c r="AN16" s="114">
        <v>5.3999999999999999E-2</v>
      </c>
      <c r="AO16" s="114">
        <v>0.219</v>
      </c>
      <c r="AP16" s="114">
        <v>0.40200000000000002</v>
      </c>
      <c r="AQ16" s="114">
        <v>0.41499999999999998</v>
      </c>
      <c r="AR16" s="114">
        <v>0.193</v>
      </c>
      <c r="AS16" s="114">
        <v>1.3000000000000001E-2</v>
      </c>
      <c r="AT16" s="114">
        <v>1.7000000000000001E-2</v>
      </c>
      <c r="AU16" s="114">
        <v>0.96499999999999997</v>
      </c>
      <c r="AV16" s="114">
        <v>1.2E-2</v>
      </c>
      <c r="AW16" s="114">
        <v>6.2E-2</v>
      </c>
      <c r="AX16" s="114">
        <v>2E-3</v>
      </c>
      <c r="AY16" s="114">
        <v>4.4999999999999998E-2</v>
      </c>
      <c r="AZ16" s="114">
        <v>4.3000000000000003E-2</v>
      </c>
      <c r="BA16" s="114">
        <v>2.1000000000000001E-2</v>
      </c>
      <c r="BB16" s="114">
        <v>3.3000000000000002E-2</v>
      </c>
      <c r="BC16" s="114">
        <v>4.1000000000000002E-2</v>
      </c>
      <c r="BD16" s="114">
        <v>0.13200000000000001</v>
      </c>
      <c r="BE16" s="114">
        <v>3.2000000000000001E-2</v>
      </c>
      <c r="BF16" s="114">
        <v>0</v>
      </c>
      <c r="BG16" s="114">
        <v>0</v>
      </c>
      <c r="BH16" s="114">
        <v>0.313</v>
      </c>
      <c r="BI16" s="114">
        <v>0.33900000000000002</v>
      </c>
      <c r="BJ16" s="114">
        <v>0.218</v>
      </c>
      <c r="BK16" s="114">
        <v>0.318</v>
      </c>
      <c r="BL16" s="114">
        <v>0.4</v>
      </c>
      <c r="BM16" s="114">
        <v>0.29299999999999998</v>
      </c>
      <c r="BN16" s="114">
        <v>0.33600000000000002</v>
      </c>
      <c r="BO16" s="114">
        <v>0.16</v>
      </c>
      <c r="BP16" s="114">
        <v>0.443</v>
      </c>
      <c r="BQ16" s="114">
        <v>0.56200000000000006</v>
      </c>
      <c r="BR16" s="114">
        <v>1.4119999999999999</v>
      </c>
      <c r="BS16" s="114">
        <v>0.84599999999999997</v>
      </c>
      <c r="BT16" s="114">
        <v>0.04</v>
      </c>
      <c r="BU16" s="114">
        <v>0.66</v>
      </c>
      <c r="BV16" s="114">
        <v>0.25700000000000001</v>
      </c>
      <c r="BW16" s="114">
        <v>0.312</v>
      </c>
      <c r="BX16" s="114">
        <v>0.19</v>
      </c>
      <c r="BY16" s="114">
        <v>0.33700000000000002</v>
      </c>
      <c r="BZ16" s="114">
        <v>0.56000000000000005</v>
      </c>
      <c r="CA16" s="114">
        <v>0.53700000000000003</v>
      </c>
      <c r="CB16" s="114">
        <v>0.184</v>
      </c>
      <c r="CC16" s="114">
        <v>0.155</v>
      </c>
      <c r="CD16" s="114">
        <v>0.183</v>
      </c>
      <c r="CE16" s="114">
        <v>0.20499999999999999</v>
      </c>
      <c r="CF16" s="114">
        <v>0.249</v>
      </c>
      <c r="CG16" s="114">
        <v>0.78400000000000003</v>
      </c>
      <c r="CH16" s="114">
        <v>0.625</v>
      </c>
      <c r="CI16" s="114">
        <v>0.32500000000000001</v>
      </c>
      <c r="CJ16" s="114">
        <v>0.35600000000000004</v>
      </c>
      <c r="CK16" s="114">
        <v>0.16500000000000001</v>
      </c>
      <c r="CL16" s="114">
        <v>0.22700000000000001</v>
      </c>
      <c r="CM16" s="114">
        <v>0.32500000000000001</v>
      </c>
      <c r="CN16" s="114">
        <v>0.30099999999999999</v>
      </c>
      <c r="CO16" s="114">
        <v>0.22399999999999998</v>
      </c>
      <c r="CP16" s="114">
        <v>0.23500000000000001</v>
      </c>
      <c r="CQ16" s="114">
        <v>0.35499999999999998</v>
      </c>
      <c r="CR16" s="114">
        <v>0.23499999999999999</v>
      </c>
      <c r="CS16" s="114">
        <v>0.20599999999999999</v>
      </c>
      <c r="CT16" s="114">
        <v>0.16700000000000001</v>
      </c>
      <c r="CU16" s="114">
        <v>1.1989999999999998</v>
      </c>
      <c r="CV16" s="114">
        <v>0.10300000000000001</v>
      </c>
      <c r="CW16" s="114">
        <v>0.58699999999999997</v>
      </c>
      <c r="CX16" s="114">
        <v>0.26500000000000001</v>
      </c>
      <c r="CY16" s="114">
        <v>0.122</v>
      </c>
      <c r="CZ16" s="114">
        <v>0.122</v>
      </c>
      <c r="DA16" s="114">
        <v>0.13800000000000001</v>
      </c>
      <c r="DB16" s="114">
        <v>0.74899999999999989</v>
      </c>
      <c r="DC16" s="114">
        <v>0.36399999999999999</v>
      </c>
      <c r="DD16" s="114">
        <v>0.36899999999999999</v>
      </c>
      <c r="DE16" s="114">
        <v>0.78800000000000003</v>
      </c>
      <c r="DF16" s="114">
        <v>0.70700000000000007</v>
      </c>
      <c r="DG16" s="114">
        <v>0.09</v>
      </c>
      <c r="DH16" s="114">
        <v>0.58199999999999996</v>
      </c>
      <c r="DI16" s="114">
        <v>2.3E-2</v>
      </c>
      <c r="DJ16" s="114">
        <v>0.14000000000000001</v>
      </c>
      <c r="DK16" s="114">
        <v>0.16700000000000001</v>
      </c>
      <c r="DL16" s="114">
        <v>1.6E-2</v>
      </c>
      <c r="DM16" s="114">
        <v>0.13100000000000001</v>
      </c>
      <c r="DN16" s="114">
        <v>0.245</v>
      </c>
      <c r="DO16" s="114">
        <v>0.19600000000000001</v>
      </c>
      <c r="DP16" s="114">
        <v>6.9000000000000006E-2</v>
      </c>
      <c r="DQ16" s="114">
        <v>1.109</v>
      </c>
      <c r="DR16" s="114">
        <v>0.77</v>
      </c>
      <c r="DS16" s="114">
        <v>0.432</v>
      </c>
      <c r="DT16" s="114">
        <v>0.40700000000000003</v>
      </c>
      <c r="DU16" s="114">
        <v>0.56700000000000006</v>
      </c>
      <c r="DV16" s="114">
        <v>0</v>
      </c>
      <c r="DW16" s="114">
        <v>0.78100000000000003</v>
      </c>
      <c r="DX16" s="114">
        <v>0.32500000000000001</v>
      </c>
      <c r="DY16" s="114">
        <v>0.24199999999999999</v>
      </c>
      <c r="DZ16" s="114">
        <v>0.40799999999999997</v>
      </c>
      <c r="EA16" s="114">
        <v>0</v>
      </c>
      <c r="EB16" s="114">
        <v>0.05</v>
      </c>
      <c r="EC16" s="114">
        <v>5.5E-2</v>
      </c>
      <c r="ED16" s="114">
        <v>0.88400000000000001</v>
      </c>
      <c r="EE16" s="114">
        <v>0.98499999999999999</v>
      </c>
      <c r="EF16" s="114">
        <v>0.01</v>
      </c>
      <c r="EG16" s="114">
        <v>6.0999999999999999E-2</v>
      </c>
      <c r="EH16" s="114">
        <v>0.105</v>
      </c>
      <c r="EI16" s="114">
        <v>0.20599999999999999</v>
      </c>
      <c r="EJ16" s="114">
        <v>9.1999999999999998E-2</v>
      </c>
      <c r="EK16" s="114">
        <v>0.38100000000000001</v>
      </c>
      <c r="EL16" s="114">
        <v>1E-3</v>
      </c>
      <c r="EM16" s="114">
        <v>0.33100000000000002</v>
      </c>
      <c r="EN16" s="114">
        <v>0.76800000000000002</v>
      </c>
      <c r="EO16" s="114">
        <v>0.66900000000000004</v>
      </c>
      <c r="EP16" s="114">
        <v>2.3E-2</v>
      </c>
      <c r="EQ16" s="114">
        <v>8.3000000000000004E-2</v>
      </c>
      <c r="ER16" s="114">
        <v>3.5999999999999997E-2</v>
      </c>
      <c r="ES16" s="114">
        <v>4.1000000000000002E-2</v>
      </c>
      <c r="ET16" s="114">
        <v>0</v>
      </c>
      <c r="EU16" s="114">
        <v>0</v>
      </c>
      <c r="EV16" s="114">
        <v>0.20499999999999999</v>
      </c>
      <c r="EW16" s="114">
        <v>0</v>
      </c>
      <c r="EX16" s="114">
        <v>0</v>
      </c>
      <c r="EY16" s="114">
        <v>0.247</v>
      </c>
      <c r="EZ16" s="114">
        <v>0</v>
      </c>
      <c r="FA16" s="114">
        <v>0</v>
      </c>
    </row>
    <row r="17" spans="1:157">
      <c r="A17" s="7" t="s">
        <v>42</v>
      </c>
      <c r="B17" s="114">
        <v>0.27200000000000002</v>
      </c>
      <c r="C17" s="114">
        <v>0.57699999999999996</v>
      </c>
      <c r="D17" s="114">
        <v>0.42799999999999999</v>
      </c>
      <c r="E17" s="114">
        <v>4.7E-2</v>
      </c>
      <c r="F17" s="114">
        <v>0.184</v>
      </c>
      <c r="G17" s="114">
        <v>0.98899999999999999</v>
      </c>
      <c r="H17" s="114">
        <v>0.59799999999999998</v>
      </c>
      <c r="I17" s="114">
        <v>0.45700000000000002</v>
      </c>
      <c r="J17" s="114">
        <v>0.41299999999999998</v>
      </c>
      <c r="K17" s="114">
        <v>0.23200000000000001</v>
      </c>
      <c r="L17" s="114">
        <v>8.5999999999999993E-2</v>
      </c>
      <c r="M17" s="114">
        <v>0.94799999999999995</v>
      </c>
      <c r="N17" s="114">
        <v>0.66900000000000004</v>
      </c>
      <c r="O17" s="114">
        <v>0.41699999999999998</v>
      </c>
      <c r="P17" s="114">
        <v>0.29699999999999999</v>
      </c>
      <c r="Q17" s="114">
        <v>0.42</v>
      </c>
      <c r="R17" s="114">
        <v>0.57400000000000007</v>
      </c>
      <c r="S17" s="114">
        <v>0.17200000000000001</v>
      </c>
      <c r="T17" s="114">
        <v>1.7999999999999999E-2</v>
      </c>
      <c r="U17" s="114">
        <v>0.46300000000000002</v>
      </c>
      <c r="V17" s="114">
        <v>7.0000000000000001E-3</v>
      </c>
      <c r="W17" s="114">
        <v>7.0000000000000001E-3</v>
      </c>
      <c r="X17" s="114">
        <v>1.8000000000000002E-2</v>
      </c>
      <c r="Y17" s="114">
        <v>1.8000000000000002E-2</v>
      </c>
      <c r="Z17" s="114">
        <v>1.7000000000000001E-2</v>
      </c>
      <c r="AA17" s="114">
        <v>1.4E-2</v>
      </c>
      <c r="AB17" s="114">
        <v>1.2999999999999999E-2</v>
      </c>
      <c r="AC17" s="114">
        <v>2.3E-2</v>
      </c>
      <c r="AD17" s="114">
        <v>2.5000000000000001E-2</v>
      </c>
      <c r="AE17" s="114">
        <v>0</v>
      </c>
      <c r="AF17" s="114">
        <v>2.286</v>
      </c>
      <c r="AG17" s="114">
        <v>1.0999999999999999E-2</v>
      </c>
      <c r="AH17" s="114">
        <v>1.0999999999999999E-2</v>
      </c>
      <c r="AI17" s="114">
        <v>7.0000000000000001E-3</v>
      </c>
      <c r="AJ17" s="114">
        <v>0.01</v>
      </c>
      <c r="AK17" s="114">
        <v>1.9E-2</v>
      </c>
      <c r="AL17" s="114">
        <v>8.0000000000000002E-3</v>
      </c>
      <c r="AM17" s="114">
        <v>2.5000000000000001E-2</v>
      </c>
      <c r="AN17" s="114">
        <v>5.5E-2</v>
      </c>
      <c r="AO17" s="114">
        <v>0.26700000000000002</v>
      </c>
      <c r="AP17" s="114">
        <v>0.48899999999999999</v>
      </c>
      <c r="AQ17" s="114">
        <v>0.41799999999999998</v>
      </c>
      <c r="AR17" s="114">
        <v>0.19800000000000001</v>
      </c>
      <c r="AS17" s="114">
        <v>1.2E-2</v>
      </c>
      <c r="AT17" s="114">
        <v>1.6E-2</v>
      </c>
      <c r="AU17" s="114">
        <v>0.95000000000000007</v>
      </c>
      <c r="AV17" s="114">
        <v>1.4E-2</v>
      </c>
      <c r="AW17" s="114">
        <v>4.3999999999999997E-2</v>
      </c>
      <c r="AX17" s="114">
        <v>2E-3</v>
      </c>
      <c r="AY17" s="114">
        <v>0.04</v>
      </c>
      <c r="AZ17" s="114">
        <v>4.3000000000000003E-2</v>
      </c>
      <c r="BA17" s="114">
        <v>2.1000000000000001E-2</v>
      </c>
      <c r="BB17" s="114">
        <v>3.3000000000000002E-2</v>
      </c>
      <c r="BC17" s="114">
        <v>3.2000000000000001E-2</v>
      </c>
      <c r="BD17" s="114">
        <v>0.123</v>
      </c>
      <c r="BE17" s="114">
        <v>2.5000000000000001E-2</v>
      </c>
      <c r="BF17" s="114">
        <v>0</v>
      </c>
      <c r="BG17" s="114">
        <v>0</v>
      </c>
      <c r="BH17" s="114">
        <v>0.34799999999999998</v>
      </c>
      <c r="BI17" s="114">
        <v>0.33700000000000002</v>
      </c>
      <c r="BJ17" s="114">
        <v>0.245</v>
      </c>
      <c r="BK17" s="114">
        <v>0.28000000000000003</v>
      </c>
      <c r="BL17" s="114">
        <v>0.45300000000000001</v>
      </c>
      <c r="BM17" s="114">
        <v>0.28799999999999998</v>
      </c>
      <c r="BN17" s="114">
        <v>0.32100000000000001</v>
      </c>
      <c r="BO17" s="114">
        <v>0.192</v>
      </c>
      <c r="BP17" s="114">
        <v>0.40600000000000003</v>
      </c>
      <c r="BQ17" s="114">
        <v>0.55700000000000005</v>
      </c>
      <c r="BR17" s="114">
        <v>1.3479999999999999</v>
      </c>
      <c r="BS17" s="114">
        <v>0.93</v>
      </c>
      <c r="BT17" s="114">
        <v>3.7999999999999999E-2</v>
      </c>
      <c r="BU17" s="114">
        <v>0.69100000000000006</v>
      </c>
      <c r="BV17" s="114">
        <v>0.26600000000000001</v>
      </c>
      <c r="BW17" s="114">
        <v>0.309</v>
      </c>
      <c r="BX17" s="114">
        <v>0.28699999999999998</v>
      </c>
      <c r="BY17" s="114">
        <v>0.313</v>
      </c>
      <c r="BZ17" s="114">
        <v>0.54100000000000004</v>
      </c>
      <c r="CA17" s="114">
        <v>0.505</v>
      </c>
      <c r="CB17" s="114">
        <v>0.17899999999999999</v>
      </c>
      <c r="CC17" s="114">
        <v>0.14000000000000001</v>
      </c>
      <c r="CD17" s="114">
        <v>0.17499999999999999</v>
      </c>
      <c r="CE17" s="114">
        <v>0.20699999999999999</v>
      </c>
      <c r="CF17" s="114">
        <v>0.24199999999999999</v>
      </c>
      <c r="CG17" s="114">
        <v>0.76900000000000002</v>
      </c>
      <c r="CH17" s="114">
        <v>0.61499999999999999</v>
      </c>
      <c r="CI17" s="114">
        <v>0.33200000000000002</v>
      </c>
      <c r="CJ17" s="114">
        <v>0.39300000000000002</v>
      </c>
      <c r="CK17" s="114">
        <v>0.15</v>
      </c>
      <c r="CL17" s="114">
        <v>0.22600000000000001</v>
      </c>
      <c r="CM17" s="114">
        <v>0.312</v>
      </c>
      <c r="CN17" s="114">
        <v>0.33200000000000002</v>
      </c>
      <c r="CO17" s="114">
        <v>0.22999999999999998</v>
      </c>
      <c r="CP17" s="114">
        <v>0.191</v>
      </c>
      <c r="CQ17" s="114">
        <v>0.34400000000000003</v>
      </c>
      <c r="CR17" s="114">
        <v>0.21800000000000003</v>
      </c>
      <c r="CS17" s="114">
        <v>0.20100000000000001</v>
      </c>
      <c r="CT17" s="114">
        <v>0.16800000000000001</v>
      </c>
      <c r="CU17" s="114">
        <v>1.143</v>
      </c>
      <c r="CV17" s="114">
        <v>9.1999999999999998E-2</v>
      </c>
      <c r="CW17" s="114">
        <v>0.57899999999999996</v>
      </c>
      <c r="CX17" s="114">
        <v>0.25700000000000001</v>
      </c>
      <c r="CY17" s="114">
        <v>0.11600000000000001</v>
      </c>
      <c r="CZ17" s="114">
        <v>0.122</v>
      </c>
      <c r="DA17" s="114">
        <v>0.13800000000000001</v>
      </c>
      <c r="DB17" s="114">
        <v>0.7350000000000001</v>
      </c>
      <c r="DC17" s="114">
        <v>0.35200000000000004</v>
      </c>
      <c r="DD17" s="114">
        <v>0.35799999999999998</v>
      </c>
      <c r="DE17" s="114">
        <v>0.78200000000000003</v>
      </c>
      <c r="DF17" s="114">
        <v>0.69800000000000006</v>
      </c>
      <c r="DG17" s="114">
        <v>0.128</v>
      </c>
      <c r="DH17" s="114">
        <v>0.623</v>
      </c>
      <c r="DI17" s="114">
        <v>2.3E-2</v>
      </c>
      <c r="DJ17" s="114">
        <v>0.13400000000000001</v>
      </c>
      <c r="DK17" s="114">
        <v>0.17100000000000001</v>
      </c>
      <c r="DL17" s="114">
        <v>1.7000000000000001E-2</v>
      </c>
      <c r="DM17" s="114">
        <v>0.14399999999999999</v>
      </c>
      <c r="DN17" s="114">
        <v>0.24099999999999999</v>
      </c>
      <c r="DO17" s="114">
        <v>0.19500000000000001</v>
      </c>
      <c r="DP17" s="114">
        <v>6.8000000000000005E-2</v>
      </c>
      <c r="DQ17" s="114">
        <v>1.173</v>
      </c>
      <c r="DR17" s="114">
        <v>0.79900000000000004</v>
      </c>
      <c r="DS17" s="114">
        <v>0.441</v>
      </c>
      <c r="DT17" s="114">
        <v>0.39300000000000002</v>
      </c>
      <c r="DU17" s="114">
        <v>0.57100000000000006</v>
      </c>
      <c r="DV17" s="114">
        <v>0</v>
      </c>
      <c r="DW17" s="114">
        <v>0.77700000000000002</v>
      </c>
      <c r="DX17" s="114">
        <v>0.30099999999999999</v>
      </c>
      <c r="DY17" s="114">
        <v>0.23899999999999999</v>
      </c>
      <c r="DZ17" s="114">
        <v>0.39700000000000002</v>
      </c>
      <c r="EA17" s="114">
        <v>0</v>
      </c>
      <c r="EB17" s="114">
        <v>0.05</v>
      </c>
      <c r="EC17" s="114">
        <v>5.7000000000000002E-2</v>
      </c>
      <c r="ED17" s="114">
        <v>0.90700000000000003</v>
      </c>
      <c r="EE17" s="114">
        <v>0.96599999999999997</v>
      </c>
      <c r="EF17" s="114">
        <v>8.9999999999999993E-3</v>
      </c>
      <c r="EG17" s="114">
        <v>0.06</v>
      </c>
      <c r="EH17" s="114">
        <v>0.12</v>
      </c>
      <c r="EI17" s="114">
        <v>0.20200000000000001</v>
      </c>
      <c r="EJ17" s="114">
        <v>9.0999999999999998E-2</v>
      </c>
      <c r="EK17" s="114">
        <v>0.36599999999999999</v>
      </c>
      <c r="EL17" s="114">
        <v>1E-3</v>
      </c>
      <c r="EM17" s="114">
        <v>0.33100000000000002</v>
      </c>
      <c r="EN17" s="114">
        <v>0.75</v>
      </c>
      <c r="EO17" s="114">
        <v>0.65500000000000003</v>
      </c>
      <c r="EP17" s="114">
        <v>2.5000000000000001E-2</v>
      </c>
      <c r="EQ17" s="114">
        <v>8.5999999999999993E-2</v>
      </c>
      <c r="ER17" s="114">
        <v>3.5000000000000003E-2</v>
      </c>
      <c r="ES17" s="114">
        <v>4.2000000000000003E-2</v>
      </c>
      <c r="ET17" s="114">
        <v>0</v>
      </c>
      <c r="EU17" s="114">
        <v>0</v>
      </c>
      <c r="EV17" s="114">
        <v>0.20300000000000001</v>
      </c>
      <c r="EW17" s="114">
        <v>0</v>
      </c>
      <c r="EX17" s="114">
        <v>0</v>
      </c>
      <c r="EY17" s="114">
        <v>0.23499999999999999</v>
      </c>
      <c r="EZ17" s="114">
        <v>0</v>
      </c>
      <c r="FA17" s="114">
        <v>0</v>
      </c>
    </row>
    <row r="18" spans="1:157">
      <c r="A18" s="7" t="s">
        <v>45</v>
      </c>
      <c r="B18" s="114">
        <v>0.27500000000000002</v>
      </c>
      <c r="C18" s="114">
        <v>0.57599999999999996</v>
      </c>
      <c r="D18" s="114">
        <v>0.45800000000000002</v>
      </c>
      <c r="E18" s="114">
        <v>5.8000000000000003E-2</v>
      </c>
      <c r="F18" s="114">
        <v>0.184</v>
      </c>
      <c r="G18" s="114">
        <v>0.98099999999999998</v>
      </c>
      <c r="H18" s="114">
        <v>0.623</v>
      </c>
      <c r="I18" s="114">
        <v>0.44400000000000001</v>
      </c>
      <c r="J18" s="114">
        <v>0.433</v>
      </c>
      <c r="K18" s="114">
        <v>0.246</v>
      </c>
      <c r="L18" s="114">
        <v>9.4E-2</v>
      </c>
      <c r="M18" s="114">
        <v>0.98299999999999998</v>
      </c>
      <c r="N18" s="114">
        <v>0.746</v>
      </c>
      <c r="O18" s="114">
        <v>0.41699999999999998</v>
      </c>
      <c r="P18" s="114">
        <v>0.29199999999999998</v>
      </c>
      <c r="Q18" s="114">
        <v>0.41399999999999998</v>
      </c>
      <c r="R18" s="114">
        <v>0.57600000000000007</v>
      </c>
      <c r="S18" s="114">
        <v>0.17499999999999999</v>
      </c>
      <c r="T18" s="114">
        <v>1.9E-2</v>
      </c>
      <c r="U18" s="114">
        <v>0.46700000000000003</v>
      </c>
      <c r="V18" s="114">
        <v>7.0000000000000001E-3</v>
      </c>
      <c r="W18" s="114">
        <v>8.0000000000000002E-3</v>
      </c>
      <c r="X18" s="114">
        <v>1.7000000000000001E-2</v>
      </c>
      <c r="Y18" s="114">
        <v>1.9E-2</v>
      </c>
      <c r="Z18" s="114">
        <v>1.4999999999999999E-2</v>
      </c>
      <c r="AA18" s="114">
        <v>1.2999999999999999E-2</v>
      </c>
      <c r="AB18" s="114">
        <v>1.4E-2</v>
      </c>
      <c r="AC18" s="114">
        <v>0</v>
      </c>
      <c r="AD18" s="114">
        <v>2.5000000000000001E-2</v>
      </c>
      <c r="AE18" s="114">
        <v>0</v>
      </c>
      <c r="AF18" s="114">
        <v>2.2679999999999998</v>
      </c>
      <c r="AG18" s="114">
        <v>1.0999999999999999E-2</v>
      </c>
      <c r="AH18" s="114">
        <v>0.01</v>
      </c>
      <c r="AI18" s="114">
        <v>8.0000000000000002E-3</v>
      </c>
      <c r="AJ18" s="114">
        <v>0.01</v>
      </c>
      <c r="AK18" s="114">
        <v>1.9E-2</v>
      </c>
      <c r="AL18" s="114">
        <v>8.0000000000000002E-3</v>
      </c>
      <c r="AM18" s="114">
        <v>2.5000000000000001E-2</v>
      </c>
      <c r="AN18" s="114">
        <v>5.6000000000000001E-2</v>
      </c>
      <c r="AO18" s="114">
        <v>0.28100000000000003</v>
      </c>
      <c r="AP18" s="114">
        <v>0.51900000000000002</v>
      </c>
      <c r="AQ18" s="114">
        <v>0.41499999999999998</v>
      </c>
      <c r="AR18" s="114">
        <v>0.19800000000000001</v>
      </c>
      <c r="AS18" s="114">
        <v>1.2E-2</v>
      </c>
      <c r="AT18" s="114">
        <v>1.4999999999999999E-2</v>
      </c>
      <c r="AU18" s="114">
        <v>0.94700000000000006</v>
      </c>
      <c r="AV18" s="114">
        <v>1.4E-2</v>
      </c>
      <c r="AW18" s="114">
        <v>5.7000000000000002E-2</v>
      </c>
      <c r="AX18" s="114">
        <v>6.0000000000000001E-3</v>
      </c>
      <c r="AY18" s="114">
        <v>3.9E-2</v>
      </c>
      <c r="AZ18" s="114">
        <v>4.2000000000000003E-2</v>
      </c>
      <c r="BA18" s="114">
        <v>1.9E-2</v>
      </c>
      <c r="BB18" s="114">
        <v>3.3000000000000002E-2</v>
      </c>
      <c r="BC18" s="114">
        <v>3.1E-2</v>
      </c>
      <c r="BD18" s="114">
        <v>0.12</v>
      </c>
      <c r="BE18" s="114">
        <v>0.03</v>
      </c>
      <c r="BF18" s="114">
        <v>0</v>
      </c>
      <c r="BG18" s="114">
        <v>0</v>
      </c>
      <c r="BH18" s="114">
        <v>0.34300000000000003</v>
      </c>
      <c r="BI18" s="114">
        <v>0.33700000000000002</v>
      </c>
      <c r="BJ18" s="114">
        <v>0.23799999999999999</v>
      </c>
      <c r="BK18" s="114">
        <v>0.317</v>
      </c>
      <c r="BL18" s="114">
        <v>0.65100000000000002</v>
      </c>
      <c r="BM18" s="114">
        <v>0.28599999999999998</v>
      </c>
      <c r="BN18" s="114">
        <v>0.30299999999999999</v>
      </c>
      <c r="BO18" s="114">
        <v>0.14499999999999999</v>
      </c>
      <c r="BP18" s="114">
        <v>0.41</v>
      </c>
      <c r="BQ18" s="114">
        <v>0.54600000000000004</v>
      </c>
      <c r="BR18" s="114">
        <v>1.2979999999999998</v>
      </c>
      <c r="BS18" s="114">
        <v>0.876</v>
      </c>
      <c r="BT18" s="114">
        <v>0.04</v>
      </c>
      <c r="BU18" s="114">
        <v>0.59899999999999998</v>
      </c>
      <c r="BV18" s="114">
        <v>0.26900000000000002</v>
      </c>
      <c r="BW18" s="114">
        <v>0.309</v>
      </c>
      <c r="BX18" s="114">
        <v>0.27800000000000002</v>
      </c>
      <c r="BY18" s="114">
        <v>0.32400000000000001</v>
      </c>
      <c r="BZ18" s="114">
        <v>0.52900000000000003</v>
      </c>
      <c r="CA18" s="114">
        <v>0.54</v>
      </c>
      <c r="CB18" s="114">
        <v>0.17899999999999999</v>
      </c>
      <c r="CC18" s="114">
        <v>0.14799999999999999</v>
      </c>
      <c r="CD18" s="114">
        <v>0.17899999999999999</v>
      </c>
      <c r="CE18" s="114">
        <v>0.20400000000000001</v>
      </c>
      <c r="CF18" s="114">
        <v>0.23500000000000001</v>
      </c>
      <c r="CG18" s="114">
        <v>0.76600000000000001</v>
      </c>
      <c r="CH18" s="114">
        <v>0.61699999999999999</v>
      </c>
      <c r="CI18" s="114">
        <v>0.29699999999999999</v>
      </c>
      <c r="CJ18" s="114">
        <v>0.39100000000000001</v>
      </c>
      <c r="CK18" s="114">
        <v>0.155</v>
      </c>
      <c r="CL18" s="114">
        <v>0.223</v>
      </c>
      <c r="CM18" s="114">
        <v>0.31900000000000001</v>
      </c>
      <c r="CN18" s="114">
        <v>0.34300000000000003</v>
      </c>
      <c r="CO18" s="114">
        <v>0.22899999999999998</v>
      </c>
      <c r="CP18" s="114">
        <v>0.189</v>
      </c>
      <c r="CQ18" s="114">
        <v>0.34400000000000003</v>
      </c>
      <c r="CR18" s="114">
        <v>0.21300000000000002</v>
      </c>
      <c r="CS18" s="114">
        <v>0.19900000000000001</v>
      </c>
      <c r="CT18" s="114">
        <v>0.161</v>
      </c>
      <c r="CU18" s="114">
        <v>1.105</v>
      </c>
      <c r="CV18" s="114">
        <v>0.104</v>
      </c>
      <c r="CW18" s="114">
        <v>0.56100000000000005</v>
      </c>
      <c r="CX18" s="114">
        <v>0.255</v>
      </c>
      <c r="CY18" s="114">
        <v>0.11700000000000001</v>
      </c>
      <c r="CZ18" s="114">
        <v>0.122</v>
      </c>
      <c r="DA18" s="114">
        <v>0.13800000000000001</v>
      </c>
      <c r="DB18" s="114">
        <v>0.72900000000000009</v>
      </c>
      <c r="DC18" s="114">
        <v>0.34500000000000003</v>
      </c>
      <c r="DD18" s="114">
        <v>0.35000000000000003</v>
      </c>
      <c r="DE18" s="114">
        <v>0.45100000000000001</v>
      </c>
      <c r="DF18" s="114">
        <v>0.66600000000000004</v>
      </c>
      <c r="DG18" s="114">
        <v>0.122</v>
      </c>
      <c r="DH18" s="114">
        <v>0.61</v>
      </c>
      <c r="DI18" s="114">
        <v>2.4E-2</v>
      </c>
      <c r="DJ18" s="114">
        <v>0.13400000000000001</v>
      </c>
      <c r="DK18" s="114">
        <v>0.17</v>
      </c>
      <c r="DL18" s="114">
        <v>1.7999999999999999E-2</v>
      </c>
      <c r="DM18" s="114">
        <v>0.159</v>
      </c>
      <c r="DN18" s="114">
        <v>0.254</v>
      </c>
      <c r="DO18" s="114">
        <v>6.8000000000000005E-2</v>
      </c>
      <c r="DP18" s="114">
        <v>0.09</v>
      </c>
      <c r="DQ18" s="114">
        <v>1.159</v>
      </c>
      <c r="DR18" s="114">
        <v>0.78400000000000003</v>
      </c>
      <c r="DS18" s="114">
        <v>0.438</v>
      </c>
      <c r="DT18" s="114">
        <v>0.40800000000000003</v>
      </c>
      <c r="DU18" s="114">
        <v>0.57200000000000006</v>
      </c>
      <c r="DV18" s="114">
        <v>0</v>
      </c>
      <c r="DW18" s="114">
        <v>0.74099999999999999</v>
      </c>
      <c r="DX18" s="114">
        <v>0.26</v>
      </c>
      <c r="DY18" s="114">
        <v>0.23700000000000002</v>
      </c>
      <c r="DZ18" s="114">
        <v>0.39300000000000002</v>
      </c>
      <c r="EA18" s="114">
        <v>0</v>
      </c>
      <c r="EB18" s="114">
        <v>4.8000000000000001E-2</v>
      </c>
      <c r="EC18" s="114">
        <v>5.5E-2</v>
      </c>
      <c r="ED18" s="114">
        <v>0.88700000000000001</v>
      </c>
      <c r="EE18" s="114">
        <v>0.94599999999999995</v>
      </c>
      <c r="EF18" s="114">
        <v>8.9999999999999993E-3</v>
      </c>
      <c r="EG18" s="114">
        <v>6.2E-2</v>
      </c>
      <c r="EH18" s="114">
        <v>0.123</v>
      </c>
      <c r="EI18" s="114">
        <v>0.20699999999999999</v>
      </c>
      <c r="EJ18" s="114">
        <v>7.9000000000000001E-2</v>
      </c>
      <c r="EK18" s="114">
        <v>0.35299999999999998</v>
      </c>
      <c r="EL18" s="114">
        <v>1E-3</v>
      </c>
      <c r="EM18" s="114">
        <v>0.33</v>
      </c>
      <c r="EN18" s="114">
        <v>0.746</v>
      </c>
      <c r="EO18" s="114">
        <v>0.65400000000000003</v>
      </c>
      <c r="EP18" s="114">
        <v>2.3E-2</v>
      </c>
      <c r="EQ18" s="114">
        <v>8.5999999999999993E-2</v>
      </c>
      <c r="ER18" s="114">
        <v>3.3000000000000002E-2</v>
      </c>
      <c r="ES18" s="114">
        <v>4.2000000000000003E-2</v>
      </c>
      <c r="ET18" s="114">
        <v>0</v>
      </c>
      <c r="EU18" s="114">
        <v>0</v>
      </c>
      <c r="EV18" s="114">
        <v>0.19900000000000001</v>
      </c>
      <c r="EW18" s="114">
        <v>0</v>
      </c>
      <c r="EX18" s="114">
        <v>0</v>
      </c>
      <c r="EY18" s="114">
        <v>0.23799999999999999</v>
      </c>
      <c r="EZ18" s="114">
        <v>0</v>
      </c>
      <c r="FA18" s="114">
        <v>0</v>
      </c>
    </row>
    <row r="19" spans="1:157">
      <c r="A19" s="7" t="s">
        <v>48</v>
      </c>
      <c r="B19" s="114">
        <v>0.27600000000000002</v>
      </c>
      <c r="C19" s="114">
        <v>0.57299999999999995</v>
      </c>
      <c r="D19" s="114">
        <v>0.47099999999999997</v>
      </c>
      <c r="E19" s="114">
        <v>4.4999999999999998E-2</v>
      </c>
      <c r="F19" s="114">
        <v>0.185</v>
      </c>
      <c r="G19" s="114">
        <v>0.94199999999999995</v>
      </c>
      <c r="H19" s="114">
        <v>0.55600000000000005</v>
      </c>
      <c r="I19" s="114">
        <v>0.443</v>
      </c>
      <c r="J19" s="114">
        <v>0.42699999999999999</v>
      </c>
      <c r="K19" s="114">
        <v>0.22600000000000001</v>
      </c>
      <c r="L19" s="114">
        <v>9.0999999999999998E-2</v>
      </c>
      <c r="M19" s="114">
        <v>0.97699999999999998</v>
      </c>
      <c r="N19" s="114">
        <v>0.76</v>
      </c>
      <c r="O19" s="114">
        <v>0.45</v>
      </c>
      <c r="P19" s="114">
        <v>0.313</v>
      </c>
      <c r="Q19" s="114">
        <v>0.42399999999999999</v>
      </c>
      <c r="R19" s="114">
        <v>0.56900000000000006</v>
      </c>
      <c r="S19" s="114">
        <v>0.17499999999999999</v>
      </c>
      <c r="T19" s="114">
        <v>0.02</v>
      </c>
      <c r="U19" s="114">
        <v>0.46600000000000003</v>
      </c>
      <c r="V19" s="114">
        <v>7.0000000000000001E-3</v>
      </c>
      <c r="W19" s="114">
        <v>8.0000000000000002E-3</v>
      </c>
      <c r="X19" s="114">
        <v>1.7000000000000001E-2</v>
      </c>
      <c r="Y19" s="114">
        <v>1.8000000000000002E-2</v>
      </c>
      <c r="Z19" s="114">
        <v>1.4999999999999999E-2</v>
      </c>
      <c r="AA19" s="114">
        <v>1.2E-2</v>
      </c>
      <c r="AB19" s="114">
        <v>1.4E-2</v>
      </c>
      <c r="AC19" s="114">
        <v>0.03</v>
      </c>
      <c r="AD19" s="114">
        <v>2.5000000000000001E-2</v>
      </c>
      <c r="AE19" s="114">
        <v>0</v>
      </c>
      <c r="AF19" s="114">
        <v>2.2709999999999999</v>
      </c>
      <c r="AG19" s="114">
        <v>1.0999999999999999E-2</v>
      </c>
      <c r="AH19" s="114">
        <v>1.0999999999999999E-2</v>
      </c>
      <c r="AI19" s="114">
        <v>8.0000000000000002E-3</v>
      </c>
      <c r="AJ19" s="114">
        <v>8.0000000000000002E-3</v>
      </c>
      <c r="AK19" s="114">
        <v>0.02</v>
      </c>
      <c r="AL19" s="114">
        <v>8.0000000000000002E-3</v>
      </c>
      <c r="AM19" s="114">
        <v>2.5000000000000001E-2</v>
      </c>
      <c r="AN19" s="114">
        <v>5.2999999999999999E-2</v>
      </c>
      <c r="AO19" s="114">
        <v>0.29199999999999998</v>
      </c>
      <c r="AP19" s="114">
        <v>0.48099999999999998</v>
      </c>
      <c r="AQ19" s="114">
        <v>0.41699999999999998</v>
      </c>
      <c r="AR19" s="114">
        <v>0.185</v>
      </c>
      <c r="AS19" s="114">
        <v>1.2E-2</v>
      </c>
      <c r="AT19" s="114">
        <v>1.3000000000000001E-2</v>
      </c>
      <c r="AU19" s="114">
        <v>0.98299999999999998</v>
      </c>
      <c r="AV19" s="114">
        <v>1.4999999999999999E-2</v>
      </c>
      <c r="AW19" s="114">
        <v>4.5999999999999999E-2</v>
      </c>
      <c r="AX19" s="114">
        <v>0</v>
      </c>
      <c r="AY19" s="114">
        <v>4.5999999999999999E-2</v>
      </c>
      <c r="AZ19" s="114">
        <v>4.2000000000000003E-2</v>
      </c>
      <c r="BA19" s="114">
        <v>1.9E-2</v>
      </c>
      <c r="BB19" s="114">
        <v>3.3000000000000002E-2</v>
      </c>
      <c r="BC19" s="114">
        <v>2.1000000000000001E-2</v>
      </c>
      <c r="BD19" s="114">
        <v>0.125</v>
      </c>
      <c r="BE19" s="114">
        <v>3.4000000000000002E-2</v>
      </c>
      <c r="BF19" s="114">
        <v>0</v>
      </c>
      <c r="BG19" s="114">
        <v>0</v>
      </c>
      <c r="BH19" s="114">
        <v>0.312</v>
      </c>
      <c r="BI19" s="114">
        <v>0.34100000000000003</v>
      </c>
      <c r="BJ19" s="114">
        <v>0.27</v>
      </c>
      <c r="BK19" s="114">
        <v>0.27900000000000003</v>
      </c>
      <c r="BL19" s="114">
        <v>0.57099999999999995</v>
      </c>
      <c r="BM19" s="114">
        <v>0.29599999999999999</v>
      </c>
      <c r="BN19" s="114">
        <v>0.314</v>
      </c>
      <c r="BO19" s="114">
        <v>0.156</v>
      </c>
      <c r="BP19" s="114">
        <v>0.35899999999999999</v>
      </c>
      <c r="BQ19" s="114">
        <v>0.54900000000000004</v>
      </c>
      <c r="BR19" s="114">
        <v>1.3239999999999998</v>
      </c>
      <c r="BS19" s="114">
        <v>0.85799999999999998</v>
      </c>
      <c r="BT19" s="114">
        <v>4.1000000000000002E-2</v>
      </c>
      <c r="BU19" s="114">
        <v>0.65500000000000003</v>
      </c>
      <c r="BV19" s="114">
        <v>0.25</v>
      </c>
      <c r="BW19" s="114">
        <v>0.312</v>
      </c>
      <c r="BX19" s="114">
        <v>0.22500000000000001</v>
      </c>
      <c r="BY19" s="114">
        <v>0.307</v>
      </c>
      <c r="BZ19" s="114">
        <v>0.52500000000000002</v>
      </c>
      <c r="CA19" s="114">
        <v>0.58599999999999997</v>
      </c>
      <c r="CB19" s="114">
        <v>0.17799999999999999</v>
      </c>
      <c r="CC19" s="114">
        <v>0.155</v>
      </c>
      <c r="CD19" s="114">
        <v>0.17899999999999999</v>
      </c>
      <c r="CE19" s="114">
        <v>0.20899999999999999</v>
      </c>
      <c r="CF19" s="114">
        <v>0.23</v>
      </c>
      <c r="CG19" s="114">
        <v>0.755</v>
      </c>
      <c r="CH19" s="114">
        <v>0.61399999999999999</v>
      </c>
      <c r="CI19" s="114">
        <v>0.27800000000000002</v>
      </c>
      <c r="CJ19" s="114">
        <v>0.38100000000000001</v>
      </c>
      <c r="CK19" s="114">
        <v>0.159</v>
      </c>
      <c r="CL19" s="114">
        <v>0.216</v>
      </c>
      <c r="CM19" s="114">
        <v>0.32500000000000001</v>
      </c>
      <c r="CN19" s="114">
        <v>0.34599999999999997</v>
      </c>
      <c r="CO19" s="114">
        <v>0.23899999999999999</v>
      </c>
      <c r="CP19" s="114">
        <v>0.20300000000000001</v>
      </c>
      <c r="CQ19" s="114">
        <v>0.34699999999999998</v>
      </c>
      <c r="CR19" s="114">
        <v>0.22799999999999998</v>
      </c>
      <c r="CS19" s="114">
        <v>0.20200000000000001</v>
      </c>
      <c r="CT19" s="114">
        <v>0.158</v>
      </c>
      <c r="CU19" s="114">
        <v>1.1399999999999999</v>
      </c>
      <c r="CV19" s="114">
        <v>0.1</v>
      </c>
      <c r="CW19" s="114">
        <v>0.57000000000000006</v>
      </c>
      <c r="CX19" s="114">
        <v>0.251</v>
      </c>
      <c r="CY19" s="114">
        <v>0.124</v>
      </c>
      <c r="CZ19" s="114">
        <v>0.122</v>
      </c>
      <c r="DA19" s="114">
        <v>0.14000000000000001</v>
      </c>
      <c r="DB19" s="114">
        <v>0.72400000000000009</v>
      </c>
      <c r="DC19" s="114">
        <v>0.35000000000000003</v>
      </c>
      <c r="DD19" s="114">
        <v>0.34600000000000003</v>
      </c>
      <c r="DE19" s="114">
        <v>0.79700000000000004</v>
      </c>
      <c r="DF19" s="114">
        <v>0.627</v>
      </c>
      <c r="DG19" s="114">
        <v>0.13600000000000001</v>
      </c>
      <c r="DH19" s="114">
        <v>0.60299999999999998</v>
      </c>
      <c r="DI19" s="114">
        <v>2.1999999999999999E-2</v>
      </c>
      <c r="DJ19" s="114">
        <v>0.128</v>
      </c>
      <c r="DK19" s="114">
        <v>0.17</v>
      </c>
      <c r="DL19" s="114">
        <v>1.9E-2</v>
      </c>
      <c r="DM19" s="114">
        <v>0.152</v>
      </c>
      <c r="DN19" s="114">
        <v>0.26100000000000001</v>
      </c>
      <c r="DO19" s="114">
        <v>1.4999999999999999E-2</v>
      </c>
      <c r="DP19" s="114">
        <v>0.1</v>
      </c>
      <c r="DQ19" s="114">
        <v>1.1160000000000001</v>
      </c>
      <c r="DR19" s="114">
        <v>0.74399999999999999</v>
      </c>
      <c r="DS19" s="114">
        <v>0.438</v>
      </c>
      <c r="DT19" s="114">
        <v>0.41399999999999998</v>
      </c>
      <c r="DU19" s="114">
        <v>0.57699999999999996</v>
      </c>
      <c r="DV19" s="114">
        <v>0</v>
      </c>
      <c r="DW19" s="114">
        <v>0.76200000000000001</v>
      </c>
      <c r="DX19" s="114">
        <v>0.23700000000000002</v>
      </c>
      <c r="DY19" s="114">
        <v>0.24</v>
      </c>
      <c r="DZ19" s="114">
        <v>0.39800000000000002</v>
      </c>
      <c r="EA19" s="114">
        <v>0</v>
      </c>
      <c r="EB19" s="114">
        <v>0.05</v>
      </c>
      <c r="EC19" s="114">
        <v>5.3999999999999999E-2</v>
      </c>
      <c r="ED19" s="114">
        <v>0.89600000000000002</v>
      </c>
      <c r="EE19" s="114">
        <v>0.95599999999999996</v>
      </c>
      <c r="EF19" s="114">
        <v>1.0999999999999999E-2</v>
      </c>
      <c r="EG19" s="114">
        <v>5.8999999999999997E-2</v>
      </c>
      <c r="EH19" s="114">
        <v>0.114</v>
      </c>
      <c r="EI19" s="114">
        <v>0.22500000000000001</v>
      </c>
      <c r="EJ19" s="114">
        <v>6.9000000000000006E-2</v>
      </c>
      <c r="EK19" s="114">
        <v>0.34400000000000003</v>
      </c>
      <c r="EL19" s="114">
        <v>1E-3</v>
      </c>
      <c r="EM19" s="114">
        <v>0.33100000000000002</v>
      </c>
      <c r="EN19" s="114">
        <v>0.77600000000000002</v>
      </c>
      <c r="EO19" s="114">
        <v>0.69199999999999995</v>
      </c>
      <c r="EP19" s="114">
        <v>2.5999999999999999E-2</v>
      </c>
      <c r="EQ19" s="114">
        <v>8.2000000000000003E-2</v>
      </c>
      <c r="ER19" s="114">
        <v>2.8000000000000001E-2</v>
      </c>
      <c r="ES19" s="114">
        <v>4.2999999999999997E-2</v>
      </c>
      <c r="ET19" s="114">
        <v>0</v>
      </c>
      <c r="EU19" s="114">
        <v>0</v>
      </c>
      <c r="EV19" s="114">
        <v>0.2</v>
      </c>
      <c r="EW19" s="114">
        <v>0</v>
      </c>
      <c r="EX19" s="114">
        <v>0</v>
      </c>
      <c r="EY19" s="114">
        <v>0.23799999999999999</v>
      </c>
      <c r="EZ19" s="114">
        <v>0</v>
      </c>
      <c r="FA19" s="114">
        <v>0</v>
      </c>
    </row>
    <row r="20" spans="1:157">
      <c r="A20" s="7" t="s">
        <v>51</v>
      </c>
      <c r="B20" s="114">
        <v>0.28399999999999997</v>
      </c>
      <c r="C20" s="114">
        <v>0.57799999999999996</v>
      </c>
      <c r="D20" s="114">
        <v>0.46</v>
      </c>
      <c r="E20" s="114">
        <v>3.5000000000000003E-2</v>
      </c>
      <c r="F20" s="114">
        <v>0.186</v>
      </c>
      <c r="G20" s="114">
        <v>0.91400000000000003</v>
      </c>
      <c r="H20" s="114">
        <v>0.53600000000000003</v>
      </c>
      <c r="I20" s="114">
        <v>0.436</v>
      </c>
      <c r="J20" s="114">
        <v>0.42199999999999999</v>
      </c>
      <c r="K20" s="114">
        <v>0.22600000000000001</v>
      </c>
      <c r="L20" s="114">
        <v>8.7999999999999995E-2</v>
      </c>
      <c r="M20" s="114">
        <v>1.05</v>
      </c>
      <c r="N20" s="114">
        <v>0.751</v>
      </c>
      <c r="O20" s="114">
        <v>0.46800000000000003</v>
      </c>
      <c r="P20" s="114">
        <v>0.32400000000000001</v>
      </c>
      <c r="Q20" s="114">
        <v>0.42599999999999999</v>
      </c>
      <c r="R20" s="114">
        <v>0.57900000000000007</v>
      </c>
      <c r="S20" s="114">
        <v>0.18</v>
      </c>
      <c r="T20" s="114">
        <v>2.1000000000000001E-2</v>
      </c>
      <c r="U20" s="114">
        <v>0.47499999999999998</v>
      </c>
      <c r="V20" s="114">
        <v>8.0000000000000002E-3</v>
      </c>
      <c r="W20" s="114">
        <v>9.0000000000000011E-3</v>
      </c>
      <c r="X20" s="114">
        <v>1.8000000000000002E-2</v>
      </c>
      <c r="Y20" s="114">
        <v>1.9E-2</v>
      </c>
      <c r="Z20" s="114">
        <v>1.4999999999999999E-2</v>
      </c>
      <c r="AA20" s="114">
        <v>1.4999999999999999E-2</v>
      </c>
      <c r="AB20" s="114">
        <v>1.4E-2</v>
      </c>
      <c r="AC20" s="114">
        <v>7.3999999999999996E-2</v>
      </c>
      <c r="AD20" s="114">
        <v>2.5999999999999999E-2</v>
      </c>
      <c r="AE20" s="114">
        <v>3.0000000000000001E-3</v>
      </c>
      <c r="AF20" s="114">
        <v>2.2919999999999998</v>
      </c>
      <c r="AG20" s="114">
        <v>1.2E-2</v>
      </c>
      <c r="AH20" s="114">
        <v>1.2E-2</v>
      </c>
      <c r="AI20" s="114">
        <v>8.0000000000000002E-3</v>
      </c>
      <c r="AJ20" s="114">
        <v>0.01</v>
      </c>
      <c r="AK20" s="114">
        <v>0.02</v>
      </c>
      <c r="AL20" s="114">
        <v>8.0000000000000002E-3</v>
      </c>
      <c r="AM20" s="114">
        <v>2.5999999999999999E-2</v>
      </c>
      <c r="AN20" s="114">
        <v>5.3999999999999999E-2</v>
      </c>
      <c r="AO20" s="114">
        <v>0.32800000000000001</v>
      </c>
      <c r="AP20" s="114">
        <v>0.41000000000000003</v>
      </c>
      <c r="AQ20" s="114">
        <v>0.41</v>
      </c>
      <c r="AR20" s="114">
        <v>0.16900000000000001</v>
      </c>
      <c r="AS20" s="114">
        <v>1.3000000000000001E-2</v>
      </c>
      <c r="AT20" s="114">
        <v>1.3000000000000001E-2</v>
      </c>
      <c r="AU20" s="114">
        <v>1.06</v>
      </c>
      <c r="AV20" s="114">
        <v>1.4E-2</v>
      </c>
      <c r="AW20" s="114">
        <v>0.05</v>
      </c>
      <c r="AX20" s="114">
        <v>3.0000000000000001E-3</v>
      </c>
      <c r="AY20" s="114">
        <v>4.8000000000000001E-2</v>
      </c>
      <c r="AZ20" s="114">
        <v>4.1000000000000002E-2</v>
      </c>
      <c r="BA20" s="114">
        <v>2.1000000000000001E-2</v>
      </c>
      <c r="BB20" s="114">
        <v>3.3000000000000002E-2</v>
      </c>
      <c r="BC20" s="114">
        <v>3.7999999999999999E-2</v>
      </c>
      <c r="BD20" s="114">
        <v>0.13100000000000001</v>
      </c>
      <c r="BE20" s="114">
        <v>3.5999999999999997E-2</v>
      </c>
      <c r="BF20" s="114">
        <v>0</v>
      </c>
      <c r="BG20" s="114">
        <v>0</v>
      </c>
      <c r="BH20" s="114">
        <v>0.34599999999999997</v>
      </c>
      <c r="BI20" s="114">
        <v>0.34300000000000003</v>
      </c>
      <c r="BJ20" s="114">
        <v>0.187</v>
      </c>
      <c r="BK20" s="114">
        <v>0.27</v>
      </c>
      <c r="BL20" s="114">
        <v>0.49299999999999999</v>
      </c>
      <c r="BM20" s="114">
        <v>0.3</v>
      </c>
      <c r="BN20" s="114">
        <v>0.35499999999999998</v>
      </c>
      <c r="BO20" s="114">
        <v>0.12</v>
      </c>
      <c r="BP20" s="114">
        <v>0.34300000000000003</v>
      </c>
      <c r="BQ20" s="114">
        <v>0.55300000000000005</v>
      </c>
      <c r="BR20" s="114">
        <v>1.3059999999999998</v>
      </c>
      <c r="BS20" s="114">
        <v>0.79200000000000004</v>
      </c>
      <c r="BT20" s="114">
        <v>4.1000000000000002E-2</v>
      </c>
      <c r="BU20" s="114">
        <v>0.64400000000000002</v>
      </c>
      <c r="BV20" s="114">
        <v>0.216</v>
      </c>
      <c r="BW20" s="114">
        <v>0.314</v>
      </c>
      <c r="BX20" s="114">
        <v>0.217</v>
      </c>
      <c r="BY20" s="114">
        <v>0.32800000000000001</v>
      </c>
      <c r="BZ20" s="114">
        <v>0.53800000000000003</v>
      </c>
      <c r="CA20" s="114">
        <v>0.59599999999999997</v>
      </c>
      <c r="CB20" s="114">
        <v>0.19400000000000001</v>
      </c>
      <c r="CC20" s="114">
        <v>0.17300000000000001</v>
      </c>
      <c r="CD20" s="114">
        <v>0.19800000000000001</v>
      </c>
      <c r="CE20" s="114">
        <v>0.214</v>
      </c>
      <c r="CF20" s="114">
        <v>0.23</v>
      </c>
      <c r="CG20" s="114">
        <v>0.76900000000000002</v>
      </c>
      <c r="CH20" s="114">
        <v>0.65300000000000002</v>
      </c>
      <c r="CI20" s="114">
        <v>0.218</v>
      </c>
      <c r="CJ20" s="114">
        <v>0.33600000000000002</v>
      </c>
      <c r="CK20" s="114">
        <v>0.161</v>
      </c>
      <c r="CL20" s="114">
        <v>0.20200000000000001</v>
      </c>
      <c r="CM20" s="114">
        <v>0.34</v>
      </c>
      <c r="CN20" s="114">
        <v>0.316</v>
      </c>
      <c r="CO20" s="114">
        <v>0.26500000000000001</v>
      </c>
      <c r="CP20" s="114">
        <v>0.21199999999999999</v>
      </c>
      <c r="CQ20" s="114">
        <v>0.34400000000000003</v>
      </c>
      <c r="CR20" s="114">
        <v>0.24299999999999999</v>
      </c>
      <c r="CS20" s="114">
        <v>0.20599999999999999</v>
      </c>
      <c r="CT20" s="114">
        <v>0.19700000000000001</v>
      </c>
      <c r="CU20" s="114">
        <v>1.1120000000000001</v>
      </c>
      <c r="CV20" s="114">
        <v>0.10300000000000001</v>
      </c>
      <c r="CW20" s="114">
        <v>0.56800000000000006</v>
      </c>
      <c r="CX20" s="114">
        <v>0.26400000000000001</v>
      </c>
      <c r="CY20" s="114">
        <v>0.13400000000000001</v>
      </c>
      <c r="CZ20" s="114">
        <v>0.123</v>
      </c>
      <c r="DA20" s="114">
        <v>0.14000000000000001</v>
      </c>
      <c r="DB20" s="114">
        <v>0.70799999999999996</v>
      </c>
      <c r="DC20" s="114">
        <v>0.35000000000000003</v>
      </c>
      <c r="DD20" s="114">
        <v>0.373</v>
      </c>
      <c r="DE20" s="114">
        <v>0.74299999999999999</v>
      </c>
      <c r="DF20" s="114">
        <v>0.58899999999999997</v>
      </c>
      <c r="DG20" s="114">
        <v>0.13700000000000001</v>
      </c>
      <c r="DH20" s="114">
        <v>0.60799999999999998</v>
      </c>
      <c r="DI20" s="114">
        <v>2.5000000000000001E-2</v>
      </c>
      <c r="DJ20" s="114">
        <v>0.129</v>
      </c>
      <c r="DK20" s="114">
        <v>0.16700000000000001</v>
      </c>
      <c r="DL20" s="114">
        <v>2.1000000000000001E-2</v>
      </c>
      <c r="DM20" s="114">
        <v>0.14399999999999999</v>
      </c>
      <c r="DN20" s="114">
        <v>0.254</v>
      </c>
      <c r="DO20" s="114">
        <v>1.7000000000000001E-2</v>
      </c>
      <c r="DP20" s="114">
        <v>0.1</v>
      </c>
      <c r="DQ20" s="114">
        <v>1.0939999999999999</v>
      </c>
      <c r="DR20" s="114">
        <v>0.72299999999999998</v>
      </c>
      <c r="DS20" s="114">
        <v>0.46600000000000003</v>
      </c>
      <c r="DT20" s="114">
        <v>0.43099999999999999</v>
      </c>
      <c r="DU20" s="114">
        <v>0.59099999999999997</v>
      </c>
      <c r="DV20" s="114">
        <v>0</v>
      </c>
      <c r="DW20" s="114">
        <v>0.754</v>
      </c>
      <c r="DX20" s="114">
        <v>0.23400000000000001</v>
      </c>
      <c r="DY20" s="114">
        <v>0.24299999999999999</v>
      </c>
      <c r="DZ20" s="114">
        <v>0.39800000000000002</v>
      </c>
      <c r="EA20" s="114">
        <v>0</v>
      </c>
      <c r="EB20" s="114">
        <v>5.6000000000000001E-2</v>
      </c>
      <c r="EC20" s="114">
        <v>5.5E-2</v>
      </c>
      <c r="ED20" s="114">
        <v>0.91600000000000004</v>
      </c>
      <c r="EE20" s="114">
        <v>0.97099999999999997</v>
      </c>
      <c r="EF20" s="114">
        <v>8.9999999999999993E-3</v>
      </c>
      <c r="EG20" s="114">
        <v>5.6000000000000001E-2</v>
      </c>
      <c r="EH20" s="114">
        <v>0.16500000000000001</v>
      </c>
      <c r="EI20" s="114">
        <v>0.23600000000000002</v>
      </c>
      <c r="EJ20" s="114">
        <v>7.1999999999999995E-2</v>
      </c>
      <c r="EK20" s="114">
        <v>0.35</v>
      </c>
      <c r="EL20" s="114">
        <v>1E-3</v>
      </c>
      <c r="EM20" s="114">
        <v>0.33100000000000002</v>
      </c>
      <c r="EN20" s="114">
        <v>0.79200000000000004</v>
      </c>
      <c r="EO20" s="114">
        <v>0.67900000000000005</v>
      </c>
      <c r="EP20" s="114">
        <v>2.5000000000000001E-2</v>
      </c>
      <c r="EQ20" s="114">
        <v>0.08</v>
      </c>
      <c r="ER20" s="114">
        <v>3.5000000000000003E-2</v>
      </c>
      <c r="ES20" s="114">
        <v>4.2000000000000003E-2</v>
      </c>
      <c r="ET20" s="114">
        <v>0</v>
      </c>
      <c r="EU20" s="114">
        <v>0</v>
      </c>
      <c r="EV20" s="114">
        <v>0.20100000000000001</v>
      </c>
      <c r="EW20" s="114">
        <v>0</v>
      </c>
      <c r="EX20" s="114">
        <v>0</v>
      </c>
      <c r="EY20" s="114">
        <v>0.246</v>
      </c>
      <c r="EZ20" s="114">
        <v>0</v>
      </c>
      <c r="FA20" s="114">
        <v>0</v>
      </c>
    </row>
    <row r="21" spans="1:157">
      <c r="A21" s="7" t="s">
        <v>54</v>
      </c>
      <c r="B21" s="114">
        <v>0.28199999999999997</v>
      </c>
      <c r="C21" s="114">
        <v>0.57999999999999996</v>
      </c>
      <c r="D21" s="114">
        <v>0.46600000000000003</v>
      </c>
      <c r="E21" s="114">
        <v>2.3E-2</v>
      </c>
      <c r="F21" s="114">
        <v>0.189</v>
      </c>
      <c r="G21" s="114">
        <v>0.90300000000000002</v>
      </c>
      <c r="H21" s="114">
        <v>0.49199999999999999</v>
      </c>
      <c r="I21" s="114">
        <v>0.45600000000000002</v>
      </c>
      <c r="J21" s="114">
        <v>0.373</v>
      </c>
      <c r="K21" s="114">
        <v>0.20499999999999999</v>
      </c>
      <c r="L21" s="114">
        <v>9.0999999999999998E-2</v>
      </c>
      <c r="M21" s="114">
        <v>1.095</v>
      </c>
      <c r="N21" s="114">
        <v>0.76800000000000002</v>
      </c>
      <c r="O21" s="114">
        <v>0.496</v>
      </c>
      <c r="P21" s="114">
        <v>0.32900000000000001</v>
      </c>
      <c r="Q21" s="114">
        <v>0.42899999999999999</v>
      </c>
      <c r="R21" s="114">
        <v>0.59199999999999997</v>
      </c>
      <c r="S21" s="114">
        <v>0.17699999999999999</v>
      </c>
      <c r="T21" s="114">
        <v>4.3000000000000003E-2</v>
      </c>
      <c r="U21" s="114">
        <v>0.47400000000000003</v>
      </c>
      <c r="V21" s="114">
        <v>9.0000000000000011E-3</v>
      </c>
      <c r="W21" s="114">
        <v>0.01</v>
      </c>
      <c r="X21" s="114">
        <v>1.8000000000000002E-2</v>
      </c>
      <c r="Y21" s="114">
        <v>1.9E-2</v>
      </c>
      <c r="Z21" s="114">
        <v>1.4999999999999999E-2</v>
      </c>
      <c r="AA21" s="114">
        <v>1.6E-2</v>
      </c>
      <c r="AB21" s="114">
        <v>1.4999999999999999E-2</v>
      </c>
      <c r="AC21" s="114">
        <v>7.2999999999999995E-2</v>
      </c>
      <c r="AD21" s="114">
        <v>2.7E-2</v>
      </c>
      <c r="AE21" s="114">
        <v>0</v>
      </c>
      <c r="AF21" s="114">
        <v>2.2200000000000002</v>
      </c>
      <c r="AG21" s="114">
        <v>1.2999999999999999E-2</v>
      </c>
      <c r="AH21" s="114">
        <v>1.2999999999999999E-2</v>
      </c>
      <c r="AI21" s="114">
        <v>8.0000000000000002E-3</v>
      </c>
      <c r="AJ21" s="114">
        <v>1.0999999999999999E-2</v>
      </c>
      <c r="AK21" s="114">
        <v>0.02</v>
      </c>
      <c r="AL21" s="114">
        <v>8.0000000000000002E-3</v>
      </c>
      <c r="AM21" s="114">
        <v>2.5999999999999999E-2</v>
      </c>
      <c r="AN21" s="114">
        <v>5.7000000000000002E-2</v>
      </c>
      <c r="AO21" s="114">
        <v>0.28000000000000003</v>
      </c>
      <c r="AP21" s="114">
        <v>0.33600000000000002</v>
      </c>
      <c r="AQ21" s="114">
        <v>0.40900000000000003</v>
      </c>
      <c r="AR21" s="114">
        <v>0.13900000000000001</v>
      </c>
      <c r="AS21" s="114">
        <v>1.2E-2</v>
      </c>
      <c r="AT21" s="114">
        <v>1.4E-2</v>
      </c>
      <c r="AU21" s="114">
        <v>1.0489999999999999</v>
      </c>
      <c r="AV21" s="114">
        <v>1.6E-2</v>
      </c>
      <c r="AW21" s="114">
        <v>3.9E-2</v>
      </c>
      <c r="AX21" s="114">
        <v>0.01</v>
      </c>
      <c r="AY21" s="114">
        <v>4.2000000000000003E-2</v>
      </c>
      <c r="AZ21" s="114">
        <v>4.3000000000000003E-2</v>
      </c>
      <c r="BA21" s="114">
        <v>2.1000000000000001E-2</v>
      </c>
      <c r="BB21" s="114">
        <v>3.3000000000000002E-2</v>
      </c>
      <c r="BC21" s="114">
        <v>3.7999999999999999E-2</v>
      </c>
      <c r="BD21" s="114">
        <v>0.13400000000000001</v>
      </c>
      <c r="BE21" s="114">
        <v>0.04</v>
      </c>
      <c r="BF21" s="114">
        <v>0</v>
      </c>
      <c r="BG21" s="114">
        <v>0</v>
      </c>
      <c r="BH21" s="114">
        <v>0.30499999999999999</v>
      </c>
      <c r="BI21" s="114">
        <v>0.34599999999999997</v>
      </c>
      <c r="BJ21" s="114">
        <v>0.22500000000000001</v>
      </c>
      <c r="BK21" s="114">
        <v>0.24299999999999999</v>
      </c>
      <c r="BL21" s="114">
        <v>0.47399999999999998</v>
      </c>
      <c r="BM21" s="114">
        <v>0.313</v>
      </c>
      <c r="BN21" s="114">
        <v>0.42399999999999999</v>
      </c>
      <c r="BO21" s="114">
        <v>0.11600000000000001</v>
      </c>
      <c r="BP21" s="114">
        <v>0.33500000000000002</v>
      </c>
      <c r="BQ21" s="114">
        <v>0.56800000000000006</v>
      </c>
      <c r="BR21" s="114">
        <v>1.2959999999999998</v>
      </c>
      <c r="BS21" s="114">
        <v>0.77400000000000002</v>
      </c>
      <c r="BT21" s="114">
        <v>4.4999999999999998E-2</v>
      </c>
      <c r="BU21" s="114">
        <v>0.628</v>
      </c>
      <c r="BV21" s="114">
        <v>0.221</v>
      </c>
      <c r="BW21" s="114">
        <v>0.315</v>
      </c>
      <c r="BX21" s="114">
        <v>0.216</v>
      </c>
      <c r="BY21" s="114">
        <v>0.317</v>
      </c>
      <c r="BZ21" s="114">
        <v>0.55300000000000005</v>
      </c>
      <c r="CA21" s="114">
        <v>0.60099999999999998</v>
      </c>
      <c r="CB21" s="114">
        <v>0.20600000000000002</v>
      </c>
      <c r="CC21" s="114">
        <v>0.18</v>
      </c>
      <c r="CD21" s="114">
        <v>0.19700000000000001</v>
      </c>
      <c r="CE21" s="114">
        <v>0.219</v>
      </c>
      <c r="CF21" s="114">
        <v>0.22900000000000001</v>
      </c>
      <c r="CG21" s="114">
        <v>0.78600000000000003</v>
      </c>
      <c r="CH21" s="114">
        <v>0.65800000000000003</v>
      </c>
      <c r="CI21" s="114">
        <v>0.217</v>
      </c>
      <c r="CJ21" s="114">
        <v>0.33499999999999996</v>
      </c>
      <c r="CK21" s="114">
        <v>0.159</v>
      </c>
      <c r="CL21" s="114">
        <v>0.19800000000000001</v>
      </c>
      <c r="CM21" s="114">
        <v>0.34599999999999997</v>
      </c>
      <c r="CN21" s="114">
        <v>0.32900000000000001</v>
      </c>
      <c r="CO21" s="114">
        <v>0.247</v>
      </c>
      <c r="CP21" s="114">
        <v>0.21299999999999999</v>
      </c>
      <c r="CQ21" s="114">
        <v>0.34300000000000003</v>
      </c>
      <c r="CR21" s="114">
        <v>0.23799999999999999</v>
      </c>
      <c r="CS21" s="114">
        <v>0.21199999999999999</v>
      </c>
      <c r="CT21" s="114">
        <v>0.20300000000000001</v>
      </c>
      <c r="CU21" s="114">
        <v>1.17</v>
      </c>
      <c r="CV21" s="114">
        <v>0.10200000000000001</v>
      </c>
      <c r="CW21" s="114">
        <v>0.56500000000000006</v>
      </c>
      <c r="CX21" s="114">
        <v>0.27200000000000002</v>
      </c>
      <c r="CY21" s="114">
        <v>0.14000000000000001</v>
      </c>
      <c r="CZ21" s="114">
        <v>0.123</v>
      </c>
      <c r="DA21" s="114">
        <v>0.14000000000000001</v>
      </c>
      <c r="DB21" s="114">
        <v>0.71100000000000008</v>
      </c>
      <c r="DC21" s="114">
        <v>0.34500000000000003</v>
      </c>
      <c r="DD21" s="114">
        <v>0.35200000000000004</v>
      </c>
      <c r="DE21" s="114">
        <v>0.71799999999999997</v>
      </c>
      <c r="DF21" s="114">
        <v>0.58300000000000007</v>
      </c>
      <c r="DG21" s="114">
        <v>0.11600000000000001</v>
      </c>
      <c r="DH21" s="114">
        <v>0.57399999999999995</v>
      </c>
      <c r="DI21" s="114">
        <v>2.5000000000000001E-2</v>
      </c>
      <c r="DJ21" s="114">
        <v>0.13900000000000001</v>
      </c>
      <c r="DK21" s="114">
        <v>0.189</v>
      </c>
      <c r="DL21" s="114">
        <v>2.1000000000000001E-2</v>
      </c>
      <c r="DM21" s="114">
        <v>0.16200000000000001</v>
      </c>
      <c r="DN21" s="114">
        <v>0.23599999999999999</v>
      </c>
      <c r="DO21" s="114">
        <v>1.7000000000000001E-2</v>
      </c>
      <c r="DP21" s="114">
        <v>0.1</v>
      </c>
      <c r="DQ21" s="114">
        <v>1.0649999999999999</v>
      </c>
      <c r="DR21" s="114">
        <v>0.73399999999999999</v>
      </c>
      <c r="DS21" s="114">
        <v>0.46100000000000002</v>
      </c>
      <c r="DT21" s="114">
        <v>0.43099999999999999</v>
      </c>
      <c r="DU21" s="114">
        <v>0.60099999999999998</v>
      </c>
      <c r="DV21" s="114">
        <v>0</v>
      </c>
      <c r="DW21" s="114">
        <v>0.754</v>
      </c>
      <c r="DX21" s="114">
        <v>0.28100000000000003</v>
      </c>
      <c r="DY21" s="114">
        <v>0.249</v>
      </c>
      <c r="DZ21" s="114">
        <v>0.40400000000000003</v>
      </c>
      <c r="EA21" s="114">
        <v>0</v>
      </c>
      <c r="EB21" s="114">
        <v>5.8999999999999997E-2</v>
      </c>
      <c r="EC21" s="114">
        <v>0.06</v>
      </c>
      <c r="ED21" s="114">
        <v>0.91200000000000003</v>
      </c>
      <c r="EE21" s="114">
        <v>1</v>
      </c>
      <c r="EF21" s="114">
        <v>8.0000000000000002E-3</v>
      </c>
      <c r="EG21" s="114">
        <v>6.0999999999999999E-2</v>
      </c>
      <c r="EH21" s="114">
        <v>0.156</v>
      </c>
      <c r="EI21" s="114">
        <v>0.24399999999999999</v>
      </c>
      <c r="EJ21" s="114">
        <v>9.1999999999999998E-2</v>
      </c>
      <c r="EK21" s="114">
        <v>0.372</v>
      </c>
      <c r="EL21" s="114">
        <v>1E-3</v>
      </c>
      <c r="EM21" s="114">
        <v>0.33100000000000002</v>
      </c>
      <c r="EN21" s="114">
        <v>0.78500000000000003</v>
      </c>
      <c r="EO21" s="114">
        <v>0.64200000000000002</v>
      </c>
      <c r="EP21" s="114">
        <v>2.7E-2</v>
      </c>
      <c r="EQ21" s="114">
        <v>8.5000000000000006E-2</v>
      </c>
      <c r="ER21" s="114">
        <v>3.2000000000000001E-2</v>
      </c>
      <c r="ES21" s="114">
        <v>4.2000000000000003E-2</v>
      </c>
      <c r="ET21" s="114">
        <v>0</v>
      </c>
      <c r="EU21" s="114">
        <v>0</v>
      </c>
      <c r="EV21" s="114">
        <v>0.20399999999999999</v>
      </c>
      <c r="EW21" s="114">
        <v>0</v>
      </c>
      <c r="EX21" s="114">
        <v>0</v>
      </c>
      <c r="EY21" s="114">
        <v>0.253</v>
      </c>
      <c r="EZ21" s="114">
        <v>0</v>
      </c>
      <c r="FA21" s="114">
        <v>0</v>
      </c>
    </row>
    <row r="22" spans="1:157">
      <c r="A22" s="7" t="s">
        <v>57</v>
      </c>
      <c r="B22" s="114">
        <v>0.28000000000000003</v>
      </c>
      <c r="C22" s="114">
        <v>0.58499999999999996</v>
      </c>
      <c r="D22" s="114">
        <v>0.49299999999999999</v>
      </c>
      <c r="E22" s="114">
        <v>2.1999999999999999E-2</v>
      </c>
      <c r="F22" s="114">
        <v>0.19</v>
      </c>
      <c r="G22" s="114">
        <v>0.84099999999999997</v>
      </c>
      <c r="H22" s="114">
        <v>0.47299999999999998</v>
      </c>
      <c r="I22" s="114">
        <v>0.44900000000000001</v>
      </c>
      <c r="J22" s="114">
        <v>0.36699999999999999</v>
      </c>
      <c r="K22" s="114">
        <v>0.18099999999999999</v>
      </c>
      <c r="L22" s="114">
        <v>0.09</v>
      </c>
      <c r="M22" s="114">
        <v>0.98299999999999998</v>
      </c>
      <c r="N22" s="114">
        <v>0.71799999999999997</v>
      </c>
      <c r="O22" s="114">
        <v>0.443</v>
      </c>
      <c r="P22" s="114">
        <v>0.31900000000000001</v>
      </c>
      <c r="Q22" s="114">
        <v>0.42899999999999999</v>
      </c>
      <c r="R22" s="114">
        <v>0.61499999999999999</v>
      </c>
      <c r="S22" s="114">
        <v>0.16700000000000001</v>
      </c>
      <c r="T22" s="114">
        <v>3.6999999999999998E-2</v>
      </c>
      <c r="U22" s="114">
        <v>0.48</v>
      </c>
      <c r="V22" s="114">
        <v>9.0000000000000011E-3</v>
      </c>
      <c r="W22" s="114">
        <v>0.01</v>
      </c>
      <c r="X22" s="114">
        <v>1.9E-2</v>
      </c>
      <c r="Y22" s="114">
        <v>1.9E-2</v>
      </c>
      <c r="Z22" s="114">
        <v>1.4E-2</v>
      </c>
      <c r="AA22" s="114">
        <v>1.6E-2</v>
      </c>
      <c r="AB22" s="114">
        <v>1.4999999999999999E-2</v>
      </c>
      <c r="AC22" s="114">
        <v>7.2999999999999995E-2</v>
      </c>
      <c r="AD22" s="114">
        <v>2.8000000000000001E-2</v>
      </c>
      <c r="AE22" s="114">
        <v>0</v>
      </c>
      <c r="AF22" s="114">
        <v>2.1720000000000002</v>
      </c>
      <c r="AG22" s="114">
        <v>1.2999999999999999E-2</v>
      </c>
      <c r="AH22" s="114">
        <v>1.2999999999999999E-2</v>
      </c>
      <c r="AI22" s="114">
        <v>9.0000000000000011E-3</v>
      </c>
      <c r="AJ22" s="114">
        <v>1.0999999999999999E-2</v>
      </c>
      <c r="AK22" s="114">
        <v>2.1000000000000001E-2</v>
      </c>
      <c r="AL22" s="114">
        <v>8.0000000000000002E-3</v>
      </c>
      <c r="AM22" s="114">
        <v>2.7E-2</v>
      </c>
      <c r="AN22" s="114">
        <v>5.6000000000000001E-2</v>
      </c>
      <c r="AO22" s="114">
        <v>0.247</v>
      </c>
      <c r="AP22" s="114">
        <v>0.314</v>
      </c>
      <c r="AQ22" s="114">
        <v>0.40700000000000003</v>
      </c>
      <c r="AR22" s="114">
        <v>0.13800000000000001</v>
      </c>
      <c r="AS22" s="114">
        <v>1.2E-2</v>
      </c>
      <c r="AT22" s="114">
        <v>1.3000000000000001E-2</v>
      </c>
      <c r="AU22" s="114">
        <v>1.075</v>
      </c>
      <c r="AV22" s="114">
        <v>1.4E-2</v>
      </c>
      <c r="AW22" s="114">
        <v>3.7999999999999999E-2</v>
      </c>
      <c r="AX22" s="114">
        <v>0</v>
      </c>
      <c r="AY22" s="114">
        <v>4.1000000000000002E-2</v>
      </c>
      <c r="AZ22" s="114">
        <v>4.2000000000000003E-2</v>
      </c>
      <c r="BA22" s="114">
        <v>2.2000000000000002E-2</v>
      </c>
      <c r="BB22" s="114">
        <v>3.3000000000000002E-2</v>
      </c>
      <c r="BC22" s="114">
        <v>4.4999999999999998E-2</v>
      </c>
      <c r="BD22" s="114">
        <v>0.128</v>
      </c>
      <c r="BE22" s="114">
        <v>4.1000000000000002E-2</v>
      </c>
      <c r="BF22" s="114">
        <v>0</v>
      </c>
      <c r="BG22" s="114">
        <v>0</v>
      </c>
      <c r="BH22" s="114">
        <v>0.28899999999999998</v>
      </c>
      <c r="BI22" s="114">
        <v>0.34699999999999998</v>
      </c>
      <c r="BJ22" s="114">
        <v>0.15</v>
      </c>
      <c r="BK22" s="114">
        <v>0.19900000000000001</v>
      </c>
      <c r="BL22" s="114">
        <v>0.58599999999999997</v>
      </c>
      <c r="BM22" s="114">
        <v>0.315</v>
      </c>
      <c r="BN22" s="114">
        <v>0.41200000000000003</v>
      </c>
      <c r="BO22" s="114">
        <v>0.09</v>
      </c>
      <c r="BP22" s="114">
        <v>0.35</v>
      </c>
      <c r="BQ22" s="114">
        <v>0.58300000000000007</v>
      </c>
      <c r="BR22" s="114">
        <v>1.343</v>
      </c>
      <c r="BS22" s="114">
        <v>0.89900000000000002</v>
      </c>
      <c r="BT22" s="114">
        <v>4.4999999999999998E-2</v>
      </c>
      <c r="BU22" s="114">
        <v>0.64700000000000002</v>
      </c>
      <c r="BV22" s="114">
        <v>0.214</v>
      </c>
      <c r="BW22" s="114">
        <v>0.316</v>
      </c>
      <c r="BX22" s="114">
        <v>0.17499999999999999</v>
      </c>
      <c r="BY22" s="114">
        <v>0.32400000000000001</v>
      </c>
      <c r="BZ22" s="114">
        <v>0.54600000000000004</v>
      </c>
      <c r="CA22" s="114">
        <v>0.55500000000000005</v>
      </c>
      <c r="CB22" s="114">
        <v>0.20799999999999999</v>
      </c>
      <c r="CC22" s="114">
        <v>0.182</v>
      </c>
      <c r="CD22" s="114">
        <v>0.20200000000000001</v>
      </c>
      <c r="CE22" s="114">
        <v>0.223</v>
      </c>
      <c r="CF22" s="114">
        <v>0.22</v>
      </c>
      <c r="CG22" s="114">
        <v>0.79700000000000004</v>
      </c>
      <c r="CH22" s="114">
        <v>0.65500000000000003</v>
      </c>
      <c r="CI22" s="114">
        <v>0.219</v>
      </c>
      <c r="CJ22" s="114">
        <v>0.32200000000000001</v>
      </c>
      <c r="CK22" s="114">
        <v>0.16200000000000001</v>
      </c>
      <c r="CL22" s="114">
        <v>0.189</v>
      </c>
      <c r="CM22" s="114">
        <v>0.34599999999999997</v>
      </c>
      <c r="CN22" s="114">
        <v>0.32500000000000001</v>
      </c>
      <c r="CO22" s="114">
        <v>0.187</v>
      </c>
      <c r="CP22" s="114">
        <v>0.13</v>
      </c>
      <c r="CQ22" s="114">
        <v>0.33700000000000002</v>
      </c>
      <c r="CR22" s="114">
        <v>0.23</v>
      </c>
      <c r="CS22" s="114">
        <v>0.22500000000000001</v>
      </c>
      <c r="CT22" s="114">
        <v>0.20699999999999999</v>
      </c>
      <c r="CU22" s="114">
        <v>1.2209999999999999</v>
      </c>
      <c r="CV22" s="114">
        <v>9.0999999999999998E-2</v>
      </c>
      <c r="CW22" s="114">
        <v>0.58599999999999997</v>
      </c>
      <c r="CX22" s="114">
        <v>0.28299999999999997</v>
      </c>
      <c r="CY22" s="114">
        <v>0.151</v>
      </c>
      <c r="CZ22" s="114">
        <v>0.123</v>
      </c>
      <c r="DA22" s="114">
        <v>0.14199999999999999</v>
      </c>
      <c r="DB22" s="114">
        <v>0.69500000000000006</v>
      </c>
      <c r="DC22" s="114">
        <v>0.34400000000000003</v>
      </c>
      <c r="DD22" s="114">
        <v>0.35799999999999998</v>
      </c>
      <c r="DE22" s="114">
        <v>0.72099999999999997</v>
      </c>
      <c r="DF22" s="114">
        <v>0.57600000000000007</v>
      </c>
      <c r="DG22" s="114">
        <v>0.11900000000000001</v>
      </c>
      <c r="DH22" s="114">
        <v>0.61299999999999999</v>
      </c>
      <c r="DI22" s="114">
        <v>2.5999999999999999E-2</v>
      </c>
      <c r="DJ22" s="114">
        <v>0.14299999999999999</v>
      </c>
      <c r="DK22" s="114">
        <v>0.19400000000000001</v>
      </c>
      <c r="DL22" s="114">
        <v>2.1000000000000001E-2</v>
      </c>
      <c r="DM22" s="114">
        <v>0.161</v>
      </c>
      <c r="DN22" s="114">
        <v>0.23599999999999999</v>
      </c>
      <c r="DO22" s="114">
        <v>1.7000000000000001E-2</v>
      </c>
      <c r="DP22" s="114">
        <v>0.1</v>
      </c>
      <c r="DQ22" s="114">
        <v>1.0529999999999999</v>
      </c>
      <c r="DR22" s="114">
        <v>0.73499999999999999</v>
      </c>
      <c r="DS22" s="114">
        <v>0.46200000000000002</v>
      </c>
      <c r="DT22" s="114">
        <v>0.435</v>
      </c>
      <c r="DU22" s="114">
        <v>0.60699999999999998</v>
      </c>
      <c r="DV22" s="114">
        <v>0</v>
      </c>
      <c r="DW22" s="114">
        <v>0.75900000000000001</v>
      </c>
      <c r="DX22" s="114">
        <v>0.26200000000000001</v>
      </c>
      <c r="DY22" s="114">
        <v>0.245</v>
      </c>
      <c r="DZ22" s="114">
        <v>0.39700000000000002</v>
      </c>
      <c r="EA22" s="114">
        <v>0</v>
      </c>
      <c r="EB22" s="114">
        <v>5.2999999999999999E-2</v>
      </c>
      <c r="EC22" s="114">
        <v>6.2E-2</v>
      </c>
      <c r="ED22" s="114">
        <v>0.877</v>
      </c>
      <c r="EE22" s="114">
        <v>1.0069999999999999</v>
      </c>
      <c r="EF22" s="114">
        <v>8.0000000000000002E-3</v>
      </c>
      <c r="EG22" s="114">
        <v>6.4000000000000001E-2</v>
      </c>
      <c r="EH22" s="114">
        <v>0.153</v>
      </c>
      <c r="EI22" s="114">
        <v>0.23</v>
      </c>
      <c r="EJ22" s="114">
        <v>9.1999999999999998E-2</v>
      </c>
      <c r="EK22" s="114">
        <v>0.36699999999999999</v>
      </c>
      <c r="EL22" s="114">
        <v>1E-3</v>
      </c>
      <c r="EM22" s="114">
        <v>0.33100000000000002</v>
      </c>
      <c r="EN22" s="114">
        <v>0.77900000000000003</v>
      </c>
      <c r="EO22" s="114">
        <v>0.64600000000000002</v>
      </c>
      <c r="EP22" s="114">
        <v>2.3E-2</v>
      </c>
      <c r="EQ22" s="114">
        <v>9.4E-2</v>
      </c>
      <c r="ER22" s="114">
        <v>3.5999999999999997E-2</v>
      </c>
      <c r="ES22" s="114">
        <v>4.2999999999999997E-2</v>
      </c>
      <c r="ET22" s="114">
        <v>0</v>
      </c>
      <c r="EU22" s="114">
        <v>0</v>
      </c>
      <c r="EV22" s="114">
        <v>0.19500000000000001</v>
      </c>
      <c r="EW22" s="114">
        <v>0</v>
      </c>
      <c r="EX22" s="114">
        <v>0</v>
      </c>
      <c r="EY22" s="114">
        <v>0.25900000000000001</v>
      </c>
      <c r="EZ22" s="114">
        <v>0</v>
      </c>
      <c r="FA22" s="114">
        <v>0</v>
      </c>
    </row>
    <row r="23" spans="1:157">
      <c r="A23" s="7" t="s">
        <v>60</v>
      </c>
      <c r="B23" s="114">
        <v>0.27600000000000002</v>
      </c>
      <c r="C23" s="114">
        <v>0.57799999999999996</v>
      </c>
      <c r="D23" s="114">
        <v>0.51</v>
      </c>
      <c r="E23" s="114">
        <v>2.1999999999999999E-2</v>
      </c>
      <c r="F23" s="114">
        <v>0.191</v>
      </c>
      <c r="G23" s="114">
        <v>0.75600000000000001</v>
      </c>
      <c r="H23" s="114">
        <v>0.32500000000000001</v>
      </c>
      <c r="I23" s="114">
        <v>0.432</v>
      </c>
      <c r="J23" s="114">
        <v>0.34899999999999998</v>
      </c>
      <c r="K23" s="114">
        <v>0.18099999999999999</v>
      </c>
      <c r="L23" s="114">
        <v>0.09</v>
      </c>
      <c r="M23" s="114">
        <v>0.99399999999999999</v>
      </c>
      <c r="N23" s="114">
        <v>0.74099999999999999</v>
      </c>
      <c r="O23" s="114">
        <v>0.435</v>
      </c>
      <c r="P23" s="114">
        <v>0.32200000000000001</v>
      </c>
      <c r="Q23" s="114">
        <v>0.434</v>
      </c>
      <c r="R23" s="114">
        <v>0.63700000000000001</v>
      </c>
      <c r="S23" s="114">
        <v>0.155</v>
      </c>
      <c r="T23" s="114">
        <v>7.1000000000000008E-2</v>
      </c>
      <c r="U23" s="114">
        <v>0.48699999999999999</v>
      </c>
      <c r="V23" s="114">
        <v>9.0000000000000011E-3</v>
      </c>
      <c r="W23" s="114">
        <v>0.01</v>
      </c>
      <c r="X23" s="114">
        <v>1.9E-2</v>
      </c>
      <c r="Y23" s="114">
        <v>1.8000000000000002E-2</v>
      </c>
      <c r="Z23" s="114">
        <v>1.6E-2</v>
      </c>
      <c r="AA23" s="114">
        <v>1.7000000000000001E-2</v>
      </c>
      <c r="AB23" s="114">
        <v>1.6E-2</v>
      </c>
      <c r="AC23" s="114">
        <v>7.1999999999999995E-2</v>
      </c>
      <c r="AD23" s="114">
        <v>2.8000000000000001E-2</v>
      </c>
      <c r="AE23" s="114">
        <v>0</v>
      </c>
      <c r="AF23" s="114">
        <v>2.1779999999999999</v>
      </c>
      <c r="AG23" s="114">
        <v>1.2999999999999999E-2</v>
      </c>
      <c r="AH23" s="114">
        <v>1.2999999999999999E-2</v>
      </c>
      <c r="AI23" s="114">
        <v>8.0000000000000002E-3</v>
      </c>
      <c r="AJ23" s="114">
        <v>1.2E-2</v>
      </c>
      <c r="AK23" s="114">
        <v>2.1000000000000001E-2</v>
      </c>
      <c r="AL23" s="114">
        <v>8.0000000000000002E-3</v>
      </c>
      <c r="AM23" s="114">
        <v>2.7E-2</v>
      </c>
      <c r="AN23" s="114">
        <v>0.06</v>
      </c>
      <c r="AO23" s="114">
        <v>0.23600000000000002</v>
      </c>
      <c r="AP23" s="114">
        <v>0.28300000000000003</v>
      </c>
      <c r="AQ23" s="114">
        <v>0.40800000000000003</v>
      </c>
      <c r="AR23" s="114">
        <v>0.14799999999999999</v>
      </c>
      <c r="AS23" s="114">
        <v>1.3000000000000001E-2</v>
      </c>
      <c r="AT23" s="114">
        <v>1.4E-2</v>
      </c>
      <c r="AU23" s="114">
        <v>1.071</v>
      </c>
      <c r="AV23" s="114">
        <v>1.4E-2</v>
      </c>
      <c r="AW23" s="114">
        <v>4.5999999999999999E-2</v>
      </c>
      <c r="AX23" s="114">
        <v>0</v>
      </c>
      <c r="AY23" s="114">
        <v>3.6000000000000004E-2</v>
      </c>
      <c r="AZ23" s="114">
        <v>4.3000000000000003E-2</v>
      </c>
      <c r="BA23" s="114">
        <v>2.1000000000000001E-2</v>
      </c>
      <c r="BB23" s="114">
        <v>3.2000000000000001E-2</v>
      </c>
      <c r="BC23" s="114">
        <v>4.8000000000000001E-2</v>
      </c>
      <c r="BD23" s="114">
        <v>0.129</v>
      </c>
      <c r="BE23" s="114">
        <v>4.1000000000000002E-2</v>
      </c>
      <c r="BF23" s="114">
        <v>0</v>
      </c>
      <c r="BG23" s="114">
        <v>0</v>
      </c>
      <c r="BH23" s="114">
        <v>0.28699999999999998</v>
      </c>
      <c r="BI23" s="114">
        <v>0.34799999999999998</v>
      </c>
      <c r="BJ23" s="114">
        <v>0.13900000000000001</v>
      </c>
      <c r="BK23" s="114">
        <v>0.21</v>
      </c>
      <c r="BL23" s="114">
        <v>0.42499999999999999</v>
      </c>
      <c r="BM23" s="114">
        <v>0.311</v>
      </c>
      <c r="BN23" s="114">
        <v>0.41300000000000003</v>
      </c>
      <c r="BO23" s="114">
        <v>0.10299999999999999</v>
      </c>
      <c r="BP23" s="114">
        <v>0.36399999999999999</v>
      </c>
      <c r="BQ23" s="114">
        <v>0.59700000000000009</v>
      </c>
      <c r="BR23" s="114">
        <v>1.3319999999999999</v>
      </c>
      <c r="BS23" s="114">
        <v>0.78</v>
      </c>
      <c r="BT23" s="114">
        <v>4.8000000000000001E-2</v>
      </c>
      <c r="BU23" s="114">
        <v>0.63700000000000001</v>
      </c>
      <c r="BV23" s="114">
        <v>0.20500000000000002</v>
      </c>
      <c r="BW23" s="114">
        <v>0.317</v>
      </c>
      <c r="BX23" s="114">
        <v>0.15</v>
      </c>
      <c r="BY23" s="114">
        <v>0.311</v>
      </c>
      <c r="BZ23" s="114">
        <v>0.55300000000000005</v>
      </c>
      <c r="CA23" s="114">
        <v>0.55400000000000005</v>
      </c>
      <c r="CB23" s="114">
        <v>0.17899999999999999</v>
      </c>
      <c r="CC23" s="114">
        <v>0.17899999999999999</v>
      </c>
      <c r="CD23" s="114">
        <v>0.20399999999999999</v>
      </c>
      <c r="CE23" s="114">
        <v>0.22900000000000001</v>
      </c>
      <c r="CF23" s="114">
        <v>0.247</v>
      </c>
      <c r="CG23" s="114">
        <v>0.81799999999999995</v>
      </c>
      <c r="CH23" s="114">
        <v>0.63900000000000001</v>
      </c>
      <c r="CI23" s="114">
        <v>0.21</v>
      </c>
      <c r="CJ23" s="114">
        <v>0.29200000000000004</v>
      </c>
      <c r="CK23" s="114">
        <v>0.16400000000000001</v>
      </c>
      <c r="CL23" s="114">
        <v>0.18099999999999999</v>
      </c>
      <c r="CM23" s="114">
        <v>0.35099999999999998</v>
      </c>
      <c r="CN23" s="114">
        <v>0.312</v>
      </c>
      <c r="CO23" s="114">
        <v>0.18000000000000002</v>
      </c>
      <c r="CP23" s="114">
        <v>0.13100000000000001</v>
      </c>
      <c r="CQ23" s="114">
        <v>0.34300000000000003</v>
      </c>
      <c r="CR23" s="114">
        <v>0.23300000000000001</v>
      </c>
      <c r="CS23" s="114">
        <v>0.23</v>
      </c>
      <c r="CT23" s="114">
        <v>0.20899999999999999</v>
      </c>
      <c r="CU23" s="114">
        <v>1.1839999999999999</v>
      </c>
      <c r="CV23" s="114">
        <v>9.0999999999999998E-2</v>
      </c>
      <c r="CW23" s="114">
        <v>0.60099999999999998</v>
      </c>
      <c r="CX23" s="114">
        <v>0.28999999999999998</v>
      </c>
      <c r="CY23" s="114">
        <v>0.14799999999999999</v>
      </c>
      <c r="CZ23" s="114">
        <v>0.123</v>
      </c>
      <c r="DA23" s="114">
        <v>0.14299999999999999</v>
      </c>
      <c r="DB23" s="114">
        <v>0.65500000000000003</v>
      </c>
      <c r="DC23" s="114">
        <v>0.34300000000000003</v>
      </c>
      <c r="DD23" s="114">
        <v>0.35399999999999998</v>
      </c>
      <c r="DE23" s="114">
        <v>0.73099999999999998</v>
      </c>
      <c r="DF23" s="114">
        <v>0.58099999999999996</v>
      </c>
      <c r="DG23" s="114">
        <v>0.08</v>
      </c>
      <c r="DH23" s="114">
        <v>0.59499999999999997</v>
      </c>
      <c r="DI23" s="114">
        <v>2.4E-2</v>
      </c>
      <c r="DJ23" s="114">
        <v>0.13800000000000001</v>
      </c>
      <c r="DK23" s="114">
        <v>0.20499999999999999</v>
      </c>
      <c r="DL23" s="114">
        <v>2.1000000000000001E-2</v>
      </c>
      <c r="DM23" s="114">
        <v>0.13700000000000001</v>
      </c>
      <c r="DN23" s="114">
        <v>0.224</v>
      </c>
      <c r="DO23" s="114">
        <v>1.7000000000000001E-2</v>
      </c>
      <c r="DP23" s="114">
        <v>0.10100000000000001</v>
      </c>
      <c r="DQ23" s="114">
        <v>1.052</v>
      </c>
      <c r="DR23" s="114">
        <v>0.751</v>
      </c>
      <c r="DS23" s="114">
        <v>0.45900000000000002</v>
      </c>
      <c r="DT23" s="114">
        <v>0.439</v>
      </c>
      <c r="DU23" s="114">
        <v>0.60599999999999998</v>
      </c>
      <c r="DV23" s="114">
        <v>0</v>
      </c>
      <c r="DW23" s="114">
        <v>0.746</v>
      </c>
      <c r="DX23" s="114">
        <v>0.218</v>
      </c>
      <c r="DY23" s="114">
        <v>0.249</v>
      </c>
      <c r="DZ23" s="114">
        <v>0.41099999999999998</v>
      </c>
      <c r="EA23" s="114">
        <v>0</v>
      </c>
      <c r="EB23" s="114">
        <v>4.8000000000000001E-2</v>
      </c>
      <c r="EC23" s="114">
        <v>6.4000000000000001E-2</v>
      </c>
      <c r="ED23" s="114">
        <v>0.876</v>
      </c>
      <c r="EE23" s="114">
        <v>1</v>
      </c>
      <c r="EF23" s="114">
        <v>8.9999999999999993E-3</v>
      </c>
      <c r="EG23" s="114">
        <v>6.0999999999999999E-2</v>
      </c>
      <c r="EH23" s="114">
        <v>0.14899999999999999</v>
      </c>
      <c r="EI23" s="114">
        <v>0.23</v>
      </c>
      <c r="EJ23" s="114">
        <v>9.1999999999999998E-2</v>
      </c>
      <c r="EK23" s="114">
        <v>0.36699999999999999</v>
      </c>
      <c r="EL23" s="114">
        <v>2E-3</v>
      </c>
      <c r="EM23" s="114">
        <v>0.33100000000000002</v>
      </c>
      <c r="EN23" s="114">
        <v>0.76600000000000001</v>
      </c>
      <c r="EO23" s="114">
        <v>0.65100000000000002</v>
      </c>
      <c r="EP23" s="114">
        <v>2.5999999999999999E-2</v>
      </c>
      <c r="EQ23" s="114">
        <v>0.09</v>
      </c>
      <c r="ER23" s="114">
        <v>2.5999999999999999E-2</v>
      </c>
      <c r="ES23" s="114">
        <v>4.2000000000000003E-2</v>
      </c>
      <c r="ET23" s="114">
        <v>0</v>
      </c>
      <c r="EU23" s="114">
        <v>0</v>
      </c>
      <c r="EV23" s="114">
        <v>0.187</v>
      </c>
      <c r="EW23" s="114">
        <v>0</v>
      </c>
      <c r="EX23" s="114">
        <v>0</v>
      </c>
      <c r="EY23" s="114">
        <v>0.254</v>
      </c>
      <c r="EZ23" s="114">
        <v>0</v>
      </c>
      <c r="FA23" s="114">
        <v>0</v>
      </c>
    </row>
    <row r="24" spans="1:157">
      <c r="A24" s="7" t="s">
        <v>63</v>
      </c>
      <c r="B24" s="114">
        <v>0.27700000000000002</v>
      </c>
      <c r="C24" s="114">
        <v>0.56799999999999995</v>
      </c>
      <c r="D24" s="114">
        <v>0.47099999999999997</v>
      </c>
      <c r="E24" s="114">
        <v>0.02</v>
      </c>
      <c r="F24" s="114">
        <v>0.192</v>
      </c>
      <c r="G24" s="114">
        <v>0.755</v>
      </c>
      <c r="H24" s="114">
        <v>0.25800000000000001</v>
      </c>
      <c r="I24" s="114">
        <v>0.40800000000000003</v>
      </c>
      <c r="J24" s="114">
        <v>0.33600000000000002</v>
      </c>
      <c r="K24" s="114">
        <v>0.17100000000000001</v>
      </c>
      <c r="L24" s="114">
        <v>9.2999999999999999E-2</v>
      </c>
      <c r="M24" s="114">
        <v>0.98199999999999998</v>
      </c>
      <c r="N24" s="114">
        <v>0.75700000000000001</v>
      </c>
      <c r="O24" s="114">
        <v>0.435</v>
      </c>
      <c r="P24" s="114">
        <v>0.32400000000000001</v>
      </c>
      <c r="Q24" s="114">
        <v>0.41200000000000003</v>
      </c>
      <c r="R24" s="114">
        <v>0.64800000000000002</v>
      </c>
      <c r="S24" s="114">
        <v>0.152</v>
      </c>
      <c r="T24" s="114">
        <v>0.08</v>
      </c>
      <c r="U24" s="114">
        <v>0.48099999999999998</v>
      </c>
      <c r="V24" s="114">
        <v>9.0000000000000011E-3</v>
      </c>
      <c r="W24" s="114">
        <v>0.01</v>
      </c>
      <c r="X24" s="114">
        <v>1.9E-2</v>
      </c>
      <c r="Y24" s="114">
        <v>1.8000000000000002E-2</v>
      </c>
      <c r="Z24" s="114">
        <v>1.4E-2</v>
      </c>
      <c r="AA24" s="114">
        <v>1.7000000000000001E-2</v>
      </c>
      <c r="AB24" s="114">
        <v>1.4999999999999999E-2</v>
      </c>
      <c r="AC24" s="114">
        <v>7.0999999999999994E-2</v>
      </c>
      <c r="AD24" s="114">
        <v>2.9000000000000001E-2</v>
      </c>
      <c r="AE24" s="114">
        <v>0</v>
      </c>
      <c r="AF24" s="114">
        <v>2.145</v>
      </c>
      <c r="AG24" s="114">
        <v>1.2999999999999999E-2</v>
      </c>
      <c r="AH24" s="114">
        <v>1.2999999999999999E-2</v>
      </c>
      <c r="AI24" s="114">
        <v>8.0000000000000002E-3</v>
      </c>
      <c r="AJ24" s="114">
        <v>1.2E-2</v>
      </c>
      <c r="AK24" s="114">
        <v>1.9E-2</v>
      </c>
      <c r="AL24" s="114">
        <v>8.0000000000000002E-3</v>
      </c>
      <c r="AM24" s="114">
        <v>2.7E-2</v>
      </c>
      <c r="AN24" s="114">
        <v>5.8999999999999997E-2</v>
      </c>
      <c r="AO24" s="114">
        <v>0.21099999999999999</v>
      </c>
      <c r="AP24" s="114">
        <v>0.222</v>
      </c>
      <c r="AQ24" s="114">
        <v>0.41699999999999998</v>
      </c>
      <c r="AR24" s="114">
        <v>0.154</v>
      </c>
      <c r="AS24" s="114">
        <v>1.3000000000000001E-2</v>
      </c>
      <c r="AT24" s="114">
        <v>1.4E-2</v>
      </c>
      <c r="AU24" s="114">
        <v>1.0109999999999999</v>
      </c>
      <c r="AV24" s="114">
        <v>1.2999999999999999E-2</v>
      </c>
      <c r="AW24" s="114">
        <v>4.8000000000000001E-2</v>
      </c>
      <c r="AX24" s="114">
        <v>0</v>
      </c>
      <c r="AY24" s="114">
        <v>0.03</v>
      </c>
      <c r="AZ24" s="114">
        <v>4.3999999999999997E-2</v>
      </c>
      <c r="BA24" s="114">
        <v>2.1000000000000001E-2</v>
      </c>
      <c r="BB24" s="114">
        <v>3.3000000000000002E-2</v>
      </c>
      <c r="BC24" s="114">
        <v>0.05</v>
      </c>
      <c r="BD24" s="114">
        <v>0.125</v>
      </c>
      <c r="BE24" s="114">
        <v>3.2000000000000001E-2</v>
      </c>
      <c r="BF24" s="114">
        <v>0</v>
      </c>
      <c r="BG24" s="114">
        <v>0</v>
      </c>
      <c r="BH24" s="114">
        <v>0.29599999999999999</v>
      </c>
      <c r="BI24" s="114">
        <v>0.34799999999999998</v>
      </c>
      <c r="BJ24" s="114">
        <v>9.2999999999999999E-2</v>
      </c>
      <c r="BK24" s="114">
        <v>0.214</v>
      </c>
      <c r="BL24" s="114">
        <v>0.44700000000000001</v>
      </c>
      <c r="BM24" s="114">
        <v>0.31900000000000001</v>
      </c>
      <c r="BN24" s="114">
        <v>0.40800000000000003</v>
      </c>
      <c r="BO24" s="114">
        <v>0.111</v>
      </c>
      <c r="BP24" s="114">
        <v>0.36199999999999999</v>
      </c>
      <c r="BQ24" s="114">
        <v>0.59500000000000008</v>
      </c>
      <c r="BR24" s="114">
        <v>1.22</v>
      </c>
      <c r="BS24" s="114">
        <v>0.73</v>
      </c>
      <c r="BT24" s="114">
        <v>4.9000000000000002E-2</v>
      </c>
      <c r="BU24" s="114">
        <v>0.64100000000000001</v>
      </c>
      <c r="BV24" s="114">
        <v>0.20200000000000001</v>
      </c>
      <c r="BW24" s="114">
        <v>0.31900000000000001</v>
      </c>
      <c r="BX24" s="114">
        <v>0.13</v>
      </c>
      <c r="BY24" s="114">
        <v>0.3</v>
      </c>
      <c r="BZ24" s="114">
        <v>0.55100000000000005</v>
      </c>
      <c r="CA24" s="114">
        <v>0.55600000000000005</v>
      </c>
      <c r="CB24" s="114">
        <v>0.17599999999999999</v>
      </c>
      <c r="CC24" s="114">
        <v>0.17599999999999999</v>
      </c>
      <c r="CD24" s="114">
        <v>0.20899999999999999</v>
      </c>
      <c r="CE24" s="114">
        <v>0.224</v>
      </c>
      <c r="CF24" s="114">
        <v>0.245</v>
      </c>
      <c r="CG24" s="114">
        <v>0.82</v>
      </c>
      <c r="CH24" s="114">
        <v>0.63100000000000001</v>
      </c>
      <c r="CI24" s="114">
        <v>0.214</v>
      </c>
      <c r="CJ24" s="114">
        <v>0.316</v>
      </c>
      <c r="CK24" s="114">
        <v>0.16400000000000001</v>
      </c>
      <c r="CL24" s="114">
        <v>0.17799999999999999</v>
      </c>
      <c r="CM24" s="114">
        <v>0.35</v>
      </c>
      <c r="CN24" s="114">
        <v>0.35</v>
      </c>
      <c r="CO24" s="114">
        <v>0.17800000000000002</v>
      </c>
      <c r="CP24" s="114">
        <v>0.11900000000000001</v>
      </c>
      <c r="CQ24" s="114">
        <v>0.35199999999999998</v>
      </c>
      <c r="CR24" s="114">
        <v>0.23900000000000002</v>
      </c>
      <c r="CS24" s="114">
        <v>0.22500000000000001</v>
      </c>
      <c r="CT24" s="114">
        <v>0.21199999999999999</v>
      </c>
      <c r="CU24" s="114">
        <v>1.1599999999999999</v>
      </c>
      <c r="CV24" s="114">
        <v>9.2999999999999999E-2</v>
      </c>
      <c r="CW24" s="114">
        <v>0.59699999999999998</v>
      </c>
      <c r="CX24" s="114">
        <v>0.28799999999999998</v>
      </c>
      <c r="CY24" s="114">
        <v>0.152</v>
      </c>
      <c r="CZ24" s="114">
        <v>0.124</v>
      </c>
      <c r="DA24" s="114">
        <v>0.14299999999999999</v>
      </c>
      <c r="DB24" s="114">
        <v>0.61199999999999999</v>
      </c>
      <c r="DC24" s="114">
        <v>0.34500000000000003</v>
      </c>
      <c r="DD24" s="114">
        <v>0.34500000000000003</v>
      </c>
      <c r="DE24" s="114">
        <v>0.70599999999999996</v>
      </c>
      <c r="DF24" s="114">
        <v>0.55900000000000005</v>
      </c>
      <c r="DG24" s="114">
        <v>9.7000000000000003E-2</v>
      </c>
      <c r="DH24" s="114">
        <v>0.623</v>
      </c>
      <c r="DI24" s="114">
        <v>2.5000000000000001E-2</v>
      </c>
      <c r="DJ24" s="114">
        <v>0.13800000000000001</v>
      </c>
      <c r="DK24" s="114">
        <v>0.20399999999999999</v>
      </c>
      <c r="DL24" s="114">
        <v>2.1000000000000001E-2</v>
      </c>
      <c r="DM24" s="114">
        <v>0.13600000000000001</v>
      </c>
      <c r="DN24" s="114">
        <v>0.22900000000000001</v>
      </c>
      <c r="DO24" s="114">
        <v>1.7999999999999999E-2</v>
      </c>
      <c r="DP24" s="114">
        <v>0.1</v>
      </c>
      <c r="DQ24" s="114">
        <v>1.004</v>
      </c>
      <c r="DR24" s="114">
        <v>0.74299999999999999</v>
      </c>
      <c r="DS24" s="114">
        <v>0.44</v>
      </c>
      <c r="DT24" s="114">
        <v>0.45</v>
      </c>
      <c r="DU24" s="114">
        <v>0.61799999999999999</v>
      </c>
      <c r="DV24" s="114">
        <v>0</v>
      </c>
      <c r="DW24" s="114">
        <v>0.752</v>
      </c>
      <c r="DX24" s="114">
        <v>0.215</v>
      </c>
      <c r="DY24" s="114">
        <v>0.24099999999999999</v>
      </c>
      <c r="DZ24" s="114">
        <v>0.41899999999999998</v>
      </c>
      <c r="EA24" s="114">
        <v>0</v>
      </c>
      <c r="EB24" s="114">
        <v>4.9000000000000002E-2</v>
      </c>
      <c r="EC24" s="114">
        <v>6.5000000000000002E-2</v>
      </c>
      <c r="ED24" s="114">
        <v>0.92</v>
      </c>
      <c r="EE24" s="114">
        <v>0.996</v>
      </c>
      <c r="EF24" s="114">
        <v>8.9999999999999993E-3</v>
      </c>
      <c r="EG24" s="114">
        <v>6.2E-2</v>
      </c>
      <c r="EH24" s="114">
        <v>0.14499999999999999</v>
      </c>
      <c r="EI24" s="114">
        <v>0.23200000000000001</v>
      </c>
      <c r="EJ24" s="114">
        <v>9.2999999999999999E-2</v>
      </c>
      <c r="EK24" s="114">
        <v>0.37</v>
      </c>
      <c r="EL24" s="114">
        <v>2E-3</v>
      </c>
      <c r="EM24" s="114">
        <v>0.33</v>
      </c>
      <c r="EN24" s="114">
        <v>0.76700000000000002</v>
      </c>
      <c r="EO24" s="114">
        <v>0.64100000000000001</v>
      </c>
      <c r="EP24" s="114">
        <v>2.5999999999999999E-2</v>
      </c>
      <c r="EQ24" s="114">
        <v>8.6999999999999994E-2</v>
      </c>
      <c r="ER24" s="114">
        <v>2.5000000000000001E-2</v>
      </c>
      <c r="ES24" s="114">
        <v>4.2999999999999997E-2</v>
      </c>
      <c r="ET24" s="114">
        <v>0</v>
      </c>
      <c r="EU24" s="114">
        <v>0</v>
      </c>
      <c r="EV24" s="114">
        <v>0.17399999999999999</v>
      </c>
      <c r="EW24" s="114">
        <v>0</v>
      </c>
      <c r="EX24" s="114">
        <v>0</v>
      </c>
      <c r="EY24" s="114">
        <v>0.25</v>
      </c>
      <c r="EZ24" s="114">
        <v>0</v>
      </c>
      <c r="FA24" s="114">
        <v>0</v>
      </c>
    </row>
    <row r="25" spans="1:157">
      <c r="A25" s="7" t="s">
        <v>66</v>
      </c>
      <c r="B25" s="114">
        <v>0.28199999999999997</v>
      </c>
      <c r="C25" s="114">
        <v>0.56300000000000006</v>
      </c>
      <c r="D25" s="114">
        <v>0.48299999999999998</v>
      </c>
      <c r="E25" s="114">
        <v>1.7999999999999999E-2</v>
      </c>
      <c r="F25" s="114">
        <v>0.193</v>
      </c>
      <c r="G25" s="114">
        <v>0.77500000000000002</v>
      </c>
      <c r="H25" s="114">
        <v>0.26900000000000002</v>
      </c>
      <c r="I25" s="114">
        <v>0.41599999999999998</v>
      </c>
      <c r="J25" s="114">
        <v>0.32700000000000001</v>
      </c>
      <c r="K25" s="114">
        <v>0.16500000000000001</v>
      </c>
      <c r="L25" s="114">
        <v>8.5999999999999993E-2</v>
      </c>
      <c r="M25" s="114">
        <v>0.96099999999999997</v>
      </c>
      <c r="N25" s="114">
        <v>0.73799999999999999</v>
      </c>
      <c r="O25" s="114">
        <v>0.41899999999999998</v>
      </c>
      <c r="P25" s="114">
        <v>0.32200000000000001</v>
      </c>
      <c r="Q25" s="114">
        <v>0.38100000000000001</v>
      </c>
      <c r="R25" s="114">
        <v>0.64</v>
      </c>
      <c r="S25" s="114">
        <v>0.14399999999999999</v>
      </c>
      <c r="T25" s="114">
        <v>7.8E-2</v>
      </c>
      <c r="U25" s="114">
        <v>0.48599999999999999</v>
      </c>
      <c r="V25" s="114">
        <v>9.0000000000000011E-3</v>
      </c>
      <c r="W25" s="114">
        <v>0.01</v>
      </c>
      <c r="X25" s="114">
        <v>1.9E-2</v>
      </c>
      <c r="Y25" s="114">
        <v>1.8000000000000002E-2</v>
      </c>
      <c r="Z25" s="114">
        <v>1.4E-2</v>
      </c>
      <c r="AA25" s="114">
        <v>1.7999999999999999E-2</v>
      </c>
      <c r="AB25" s="114">
        <v>1.4999999999999999E-2</v>
      </c>
      <c r="AC25" s="114">
        <v>7.2999999999999995E-2</v>
      </c>
      <c r="AD25" s="114">
        <v>0.03</v>
      </c>
      <c r="AE25" s="114">
        <v>0</v>
      </c>
      <c r="AF25" s="114">
        <v>2.0760000000000001</v>
      </c>
      <c r="AG25" s="114">
        <v>1.2E-2</v>
      </c>
      <c r="AH25" s="114">
        <v>1.2999999999999999E-2</v>
      </c>
      <c r="AI25" s="114">
        <v>9.0000000000000011E-3</v>
      </c>
      <c r="AJ25" s="114">
        <v>1.0999999999999999E-2</v>
      </c>
      <c r="AK25" s="114">
        <v>1.9E-2</v>
      </c>
      <c r="AL25" s="114">
        <v>8.0000000000000002E-3</v>
      </c>
      <c r="AM25" s="114">
        <v>2.4E-2</v>
      </c>
      <c r="AN25" s="114">
        <v>6.0999999999999999E-2</v>
      </c>
      <c r="AO25" s="114">
        <v>0.21299999999999999</v>
      </c>
      <c r="AP25" s="114">
        <v>0.189</v>
      </c>
      <c r="AQ25" s="114">
        <v>0.42099999999999999</v>
      </c>
      <c r="AR25" s="114">
        <v>0.16600000000000001</v>
      </c>
      <c r="AS25" s="114">
        <v>1.3000000000000001E-2</v>
      </c>
      <c r="AT25" s="114">
        <v>1.3000000000000001E-2</v>
      </c>
      <c r="AU25" s="114">
        <v>0.99199999999999999</v>
      </c>
      <c r="AV25" s="114">
        <v>1.2E-2</v>
      </c>
      <c r="AW25" s="114">
        <v>2.8000000000000001E-2</v>
      </c>
      <c r="AX25" s="114">
        <v>0</v>
      </c>
      <c r="AY25" s="114">
        <v>2.9000000000000001E-2</v>
      </c>
      <c r="AZ25" s="114">
        <v>4.3999999999999997E-2</v>
      </c>
      <c r="BA25" s="114">
        <v>2.1000000000000001E-2</v>
      </c>
      <c r="BB25" s="114">
        <v>3.4000000000000002E-2</v>
      </c>
      <c r="BC25" s="114">
        <v>4.8000000000000001E-2</v>
      </c>
      <c r="BD25" s="114">
        <v>0.128</v>
      </c>
      <c r="BE25" s="114">
        <v>2.9000000000000001E-2</v>
      </c>
      <c r="BF25" s="114">
        <v>0</v>
      </c>
      <c r="BG25" s="114">
        <v>0</v>
      </c>
      <c r="BH25" s="114">
        <v>0.29499999999999998</v>
      </c>
      <c r="BI25" s="114">
        <v>0.34899999999999998</v>
      </c>
      <c r="BJ25" s="114">
        <v>7.4999999999999997E-2</v>
      </c>
      <c r="BK25" s="114">
        <v>0.189</v>
      </c>
      <c r="BL25" s="114">
        <v>0.55800000000000005</v>
      </c>
      <c r="BM25" s="114">
        <v>0.32600000000000001</v>
      </c>
      <c r="BN25" s="114">
        <v>0.38200000000000001</v>
      </c>
      <c r="BO25" s="114">
        <v>0.111</v>
      </c>
      <c r="BP25" s="114">
        <v>0.32100000000000001</v>
      </c>
      <c r="BQ25" s="114">
        <v>0.59899999999999998</v>
      </c>
      <c r="BR25" s="114">
        <v>1.0979999999999999</v>
      </c>
      <c r="BS25" s="114">
        <v>0.75800000000000001</v>
      </c>
      <c r="BT25" s="114">
        <v>4.9000000000000002E-2</v>
      </c>
      <c r="BU25" s="114">
        <v>0.70299999999999996</v>
      </c>
      <c r="BV25" s="114">
        <v>0.20799999999999999</v>
      </c>
      <c r="BW25" s="114">
        <v>0.32100000000000001</v>
      </c>
      <c r="BX25" s="114">
        <v>0.113</v>
      </c>
      <c r="BY25" s="114">
        <v>0.29499999999999998</v>
      </c>
      <c r="BZ25" s="114">
        <v>0.54100000000000004</v>
      </c>
      <c r="CA25" s="114">
        <v>0.55000000000000004</v>
      </c>
      <c r="CB25" s="114">
        <v>0.17599999999999999</v>
      </c>
      <c r="CC25" s="114">
        <v>0.17100000000000001</v>
      </c>
      <c r="CD25" s="114">
        <v>0.20899999999999999</v>
      </c>
      <c r="CE25" s="114">
        <v>0.20799999999999999</v>
      </c>
      <c r="CF25" s="114">
        <v>0.223</v>
      </c>
      <c r="CG25" s="114">
        <v>0.755</v>
      </c>
      <c r="CH25" s="114">
        <v>0.63</v>
      </c>
      <c r="CI25" s="114">
        <v>0.2</v>
      </c>
      <c r="CJ25" s="114">
        <v>0.27800000000000002</v>
      </c>
      <c r="CK25" s="114">
        <v>0.159</v>
      </c>
      <c r="CL25" s="114">
        <v>0.17200000000000001</v>
      </c>
      <c r="CM25" s="114">
        <v>0.34899999999999998</v>
      </c>
      <c r="CN25" s="114">
        <v>0.26300000000000001</v>
      </c>
      <c r="CO25" s="114">
        <v>0.161</v>
      </c>
      <c r="CP25" s="114">
        <v>0.11600000000000001</v>
      </c>
      <c r="CQ25" s="114">
        <v>0.36299999999999999</v>
      </c>
      <c r="CR25" s="114">
        <v>0.24100000000000002</v>
      </c>
      <c r="CS25" s="114">
        <v>0.224</v>
      </c>
      <c r="CT25" s="114">
        <v>0.216</v>
      </c>
      <c r="CU25" s="114">
        <v>0.99399999999999999</v>
      </c>
      <c r="CV25" s="114">
        <v>8.4000000000000005E-2</v>
      </c>
      <c r="CW25" s="114">
        <v>0.56500000000000006</v>
      </c>
      <c r="CX25" s="114">
        <v>0.25700000000000001</v>
      </c>
      <c r="CY25" s="114">
        <v>0.151</v>
      </c>
      <c r="CZ25" s="114">
        <v>0.125</v>
      </c>
      <c r="DA25" s="114">
        <v>0.14299999999999999</v>
      </c>
      <c r="DB25" s="114">
        <v>0.59200000000000008</v>
      </c>
      <c r="DC25" s="114">
        <v>0.313</v>
      </c>
      <c r="DD25" s="114">
        <v>0.33500000000000002</v>
      </c>
      <c r="DE25" s="114">
        <v>0.69000000000000006</v>
      </c>
      <c r="DF25" s="114">
        <v>0.54600000000000004</v>
      </c>
      <c r="DG25" s="114">
        <v>0.123</v>
      </c>
      <c r="DH25" s="114">
        <v>0.624</v>
      </c>
      <c r="DI25" s="114">
        <v>2.7E-2</v>
      </c>
      <c r="DJ25" s="114">
        <v>0.13700000000000001</v>
      </c>
      <c r="DK25" s="114">
        <v>0.184</v>
      </c>
      <c r="DL25" s="114">
        <v>0.02</v>
      </c>
      <c r="DM25" s="114">
        <v>0.152</v>
      </c>
      <c r="DN25" s="114">
        <v>0.23200000000000001</v>
      </c>
      <c r="DO25" s="114">
        <v>1.7999999999999999E-2</v>
      </c>
      <c r="DP25" s="114">
        <v>0.10199999999999999</v>
      </c>
      <c r="DQ25" s="114">
        <v>0.96599999999999997</v>
      </c>
      <c r="DR25" s="114">
        <v>0.74399999999999999</v>
      </c>
      <c r="DS25" s="114">
        <v>0.437</v>
      </c>
      <c r="DT25" s="114">
        <v>0.443</v>
      </c>
      <c r="DU25" s="114">
        <v>0.625</v>
      </c>
      <c r="DV25" s="114">
        <v>0</v>
      </c>
      <c r="DW25" s="114">
        <v>0.75700000000000001</v>
      </c>
      <c r="DX25" s="114">
        <v>0.24199999999999999</v>
      </c>
      <c r="DY25" s="114">
        <v>0.23500000000000001</v>
      </c>
      <c r="DZ25" s="114">
        <v>0.39900000000000002</v>
      </c>
      <c r="EA25" s="114">
        <v>0</v>
      </c>
      <c r="EB25" s="114">
        <v>0.05</v>
      </c>
      <c r="EC25" s="114">
        <v>6.2E-2</v>
      </c>
      <c r="ED25" s="114">
        <v>0.92</v>
      </c>
      <c r="EE25" s="114">
        <v>1.0069999999999999</v>
      </c>
      <c r="EF25" s="114">
        <v>8.0000000000000002E-3</v>
      </c>
      <c r="EG25" s="114">
        <v>6.0999999999999999E-2</v>
      </c>
      <c r="EH25" s="114">
        <v>0.14299999999999999</v>
      </c>
      <c r="EI25" s="114">
        <v>0.22800000000000001</v>
      </c>
      <c r="EJ25" s="114">
        <v>9.4E-2</v>
      </c>
      <c r="EK25" s="114">
        <v>0.36599999999999999</v>
      </c>
      <c r="EL25" s="114">
        <v>2E-3</v>
      </c>
      <c r="EM25" s="114">
        <v>0.33</v>
      </c>
      <c r="EN25" s="114">
        <v>0.76700000000000002</v>
      </c>
      <c r="EO25" s="114">
        <v>0.626</v>
      </c>
      <c r="EP25" s="114">
        <v>2.8000000000000001E-2</v>
      </c>
      <c r="EQ25" s="114">
        <v>7.9000000000000001E-2</v>
      </c>
      <c r="ER25" s="114">
        <v>2.4E-2</v>
      </c>
      <c r="ES25" s="114">
        <v>4.2000000000000003E-2</v>
      </c>
      <c r="ET25" s="114">
        <v>0</v>
      </c>
      <c r="EU25" s="114">
        <v>0</v>
      </c>
      <c r="EV25" s="114">
        <v>0.16800000000000001</v>
      </c>
      <c r="EW25" s="114">
        <v>0</v>
      </c>
      <c r="EX25" s="114">
        <v>0</v>
      </c>
      <c r="EY25" s="114">
        <v>0.24199999999999999</v>
      </c>
      <c r="EZ25" s="114">
        <v>0</v>
      </c>
      <c r="FA25" s="114">
        <v>0</v>
      </c>
    </row>
    <row r="26" spans="1:157">
      <c r="A26" s="7" t="s">
        <v>69</v>
      </c>
      <c r="B26" s="114">
        <v>0.27200000000000002</v>
      </c>
      <c r="C26" s="114">
        <v>0.55800000000000005</v>
      </c>
      <c r="D26" s="114">
        <v>0.50600000000000001</v>
      </c>
      <c r="E26" s="114">
        <v>1.7999999999999999E-2</v>
      </c>
      <c r="F26" s="114">
        <v>0.193</v>
      </c>
      <c r="G26" s="114">
        <v>0.75600000000000001</v>
      </c>
      <c r="H26" s="114">
        <v>0.27200000000000002</v>
      </c>
      <c r="I26" s="114">
        <v>0.40100000000000002</v>
      </c>
      <c r="J26" s="114">
        <v>0.311</v>
      </c>
      <c r="K26" s="114">
        <v>0.13300000000000001</v>
      </c>
      <c r="L26" s="114">
        <v>7.6999999999999999E-2</v>
      </c>
      <c r="M26" s="114">
        <v>0.93400000000000005</v>
      </c>
      <c r="N26" s="114">
        <v>0.67600000000000005</v>
      </c>
      <c r="O26" s="114">
        <v>0.41599999999999998</v>
      </c>
      <c r="P26" s="114">
        <v>0.313</v>
      </c>
      <c r="Q26" s="114">
        <v>0.374</v>
      </c>
      <c r="R26" s="114">
        <v>0.63500000000000001</v>
      </c>
      <c r="S26" s="114">
        <v>0.14399999999999999</v>
      </c>
      <c r="T26" s="114">
        <v>7.9000000000000001E-2</v>
      </c>
      <c r="U26" s="114">
        <v>0.47799999999999998</v>
      </c>
      <c r="V26" s="114">
        <v>9.0000000000000011E-3</v>
      </c>
      <c r="W26" s="114">
        <v>9.0000000000000011E-3</v>
      </c>
      <c r="X26" s="114">
        <v>1.9E-2</v>
      </c>
      <c r="Y26" s="114">
        <v>1.7000000000000001E-2</v>
      </c>
      <c r="Z26" s="114">
        <v>1.2999999999999999E-2</v>
      </c>
      <c r="AA26" s="114">
        <v>1.9E-2</v>
      </c>
      <c r="AB26" s="114">
        <v>1.4E-2</v>
      </c>
      <c r="AC26" s="114">
        <v>7.0999999999999994E-2</v>
      </c>
      <c r="AD26" s="114">
        <v>2.5999999999999999E-2</v>
      </c>
      <c r="AE26" s="114">
        <v>0</v>
      </c>
      <c r="AF26" s="114">
        <v>1.9770000000000001</v>
      </c>
      <c r="AG26" s="114">
        <v>1.2999999999999999E-2</v>
      </c>
      <c r="AH26" s="114">
        <v>1.2E-2</v>
      </c>
      <c r="AI26" s="114">
        <v>8.0000000000000002E-3</v>
      </c>
      <c r="AJ26" s="114">
        <v>1.2E-2</v>
      </c>
      <c r="AK26" s="114">
        <v>1.9E-2</v>
      </c>
      <c r="AL26" s="114">
        <v>8.0000000000000002E-3</v>
      </c>
      <c r="AM26" s="114">
        <v>2.4E-2</v>
      </c>
      <c r="AN26" s="114">
        <v>5.7000000000000002E-2</v>
      </c>
      <c r="AO26" s="114">
        <v>0.214</v>
      </c>
      <c r="AP26" s="114">
        <v>0.18</v>
      </c>
      <c r="AQ26" s="114">
        <v>0.435</v>
      </c>
      <c r="AR26" s="114">
        <v>0.21199999999999999</v>
      </c>
      <c r="AS26" s="114">
        <v>1.2E-2</v>
      </c>
      <c r="AT26" s="114">
        <v>1.3000000000000001E-2</v>
      </c>
      <c r="AU26" s="114">
        <v>0.96599999999999997</v>
      </c>
      <c r="AV26" s="114">
        <v>1.2E-2</v>
      </c>
      <c r="AW26" s="114">
        <v>3.4000000000000002E-2</v>
      </c>
      <c r="AX26" s="114">
        <v>0</v>
      </c>
      <c r="AY26" s="114">
        <v>2.8000000000000001E-2</v>
      </c>
      <c r="AZ26" s="114">
        <v>3.9E-2</v>
      </c>
      <c r="BA26" s="114">
        <v>2.3E-2</v>
      </c>
      <c r="BB26" s="114">
        <v>3.4000000000000002E-2</v>
      </c>
      <c r="BC26" s="114">
        <v>5.1999999999999998E-2</v>
      </c>
      <c r="BD26" s="114">
        <v>0.128</v>
      </c>
      <c r="BE26" s="114">
        <v>3.3000000000000002E-2</v>
      </c>
      <c r="BF26" s="114">
        <v>0</v>
      </c>
      <c r="BG26" s="114">
        <v>0</v>
      </c>
      <c r="BH26" s="114">
        <v>0.28999999999999998</v>
      </c>
      <c r="BI26" s="114">
        <v>0.35</v>
      </c>
      <c r="BJ26" s="114">
        <v>6.6000000000000003E-2</v>
      </c>
      <c r="BK26" s="114">
        <v>0.14799999999999999</v>
      </c>
      <c r="BL26" s="114">
        <v>0.46200000000000002</v>
      </c>
      <c r="BM26" s="114">
        <v>0.31900000000000001</v>
      </c>
      <c r="BN26" s="114">
        <v>0.33800000000000002</v>
      </c>
      <c r="BO26" s="114">
        <v>0.108</v>
      </c>
      <c r="BP26" s="114">
        <v>0.32200000000000001</v>
      </c>
      <c r="BQ26" s="114">
        <v>0.55400000000000005</v>
      </c>
      <c r="BR26" s="114">
        <v>1.0359999999999998</v>
      </c>
      <c r="BS26" s="114">
        <v>0.68500000000000005</v>
      </c>
      <c r="BT26" s="114">
        <v>0.05</v>
      </c>
      <c r="BU26" s="114">
        <v>0.61399999999999999</v>
      </c>
      <c r="BV26" s="114">
        <v>0.218</v>
      </c>
      <c r="BW26" s="114">
        <v>0.32200000000000001</v>
      </c>
      <c r="BX26" s="114">
        <v>0.113</v>
      </c>
      <c r="BY26" s="114">
        <v>0.28999999999999998</v>
      </c>
      <c r="BZ26" s="114">
        <v>0.54200000000000004</v>
      </c>
      <c r="CA26" s="114">
        <v>0.54900000000000004</v>
      </c>
      <c r="CB26" s="114">
        <v>0.161</v>
      </c>
      <c r="CC26" s="114">
        <v>0.16300000000000001</v>
      </c>
      <c r="CD26" s="114">
        <v>0.21</v>
      </c>
      <c r="CE26" s="114">
        <v>0.2</v>
      </c>
      <c r="CF26" s="114">
        <v>0.21299999999999999</v>
      </c>
      <c r="CG26" s="114">
        <v>0.71699999999999997</v>
      </c>
      <c r="CH26" s="114">
        <v>0.57999999999999996</v>
      </c>
      <c r="CI26" s="114">
        <v>0.19900000000000001</v>
      </c>
      <c r="CJ26" s="114">
        <v>0.27200000000000002</v>
      </c>
      <c r="CK26" s="114">
        <v>0.15</v>
      </c>
      <c r="CL26" s="114">
        <v>0.16400000000000001</v>
      </c>
      <c r="CM26" s="114">
        <v>0.32100000000000001</v>
      </c>
      <c r="CN26" s="114">
        <v>0.25900000000000001</v>
      </c>
      <c r="CO26" s="114">
        <v>0.16</v>
      </c>
      <c r="CP26" s="114">
        <v>9.9000000000000005E-2</v>
      </c>
      <c r="CQ26" s="114">
        <v>0.34200000000000003</v>
      </c>
      <c r="CR26" s="114">
        <v>0.223</v>
      </c>
      <c r="CS26" s="114">
        <v>0.215</v>
      </c>
      <c r="CT26" s="114">
        <v>0.20399999999999999</v>
      </c>
      <c r="CU26" s="114">
        <v>0.97899999999999998</v>
      </c>
      <c r="CV26" s="114">
        <v>7.5999999999999998E-2</v>
      </c>
      <c r="CW26" s="114">
        <v>0.53800000000000003</v>
      </c>
      <c r="CX26" s="114">
        <v>0.23799999999999999</v>
      </c>
      <c r="CY26" s="114">
        <v>0.13600000000000001</v>
      </c>
      <c r="CZ26" s="114">
        <v>0.125</v>
      </c>
      <c r="DA26" s="114">
        <v>0.14499999999999999</v>
      </c>
      <c r="DB26" s="114">
        <v>0.59099999999999997</v>
      </c>
      <c r="DC26" s="114">
        <v>0.29699999999999999</v>
      </c>
      <c r="DD26" s="114">
        <v>0.33400000000000002</v>
      </c>
      <c r="DE26" s="114">
        <v>0.68400000000000005</v>
      </c>
      <c r="DF26" s="114">
        <v>0.53100000000000003</v>
      </c>
      <c r="DG26" s="114">
        <v>0.125</v>
      </c>
      <c r="DH26" s="114">
        <v>0.60599999999999998</v>
      </c>
      <c r="DI26" s="114">
        <v>2.7E-2</v>
      </c>
      <c r="DJ26" s="114">
        <v>0.126</v>
      </c>
      <c r="DK26" s="114">
        <v>0.18</v>
      </c>
      <c r="DL26" s="114">
        <v>1.4999999999999999E-2</v>
      </c>
      <c r="DM26" s="114">
        <v>0.14399999999999999</v>
      </c>
      <c r="DN26" s="114">
        <v>0.22900000000000001</v>
      </c>
      <c r="DO26" s="114">
        <v>1.7999999999999999E-2</v>
      </c>
      <c r="DP26" s="114">
        <v>0.1</v>
      </c>
      <c r="DQ26" s="114">
        <v>0.93900000000000006</v>
      </c>
      <c r="DR26" s="114">
        <v>0.73699999999999999</v>
      </c>
      <c r="DS26" s="114">
        <v>0.42799999999999999</v>
      </c>
      <c r="DT26" s="114">
        <v>0.434</v>
      </c>
      <c r="DU26" s="114">
        <v>0.624</v>
      </c>
      <c r="DV26" s="114">
        <v>0</v>
      </c>
      <c r="DW26" s="114">
        <v>0.76100000000000001</v>
      </c>
      <c r="DX26" s="114">
        <v>0.32300000000000001</v>
      </c>
      <c r="DY26" s="114">
        <v>0.224</v>
      </c>
      <c r="DZ26" s="114">
        <v>0.39700000000000002</v>
      </c>
      <c r="EA26" s="114">
        <v>0</v>
      </c>
      <c r="EB26" s="114">
        <v>4.7E-2</v>
      </c>
      <c r="EC26" s="114">
        <v>6.0999999999999999E-2</v>
      </c>
      <c r="ED26" s="114">
        <v>0.94299999999999995</v>
      </c>
      <c r="EE26" s="114">
        <v>0.97199999999999998</v>
      </c>
      <c r="EF26" s="114">
        <v>6.0000000000000001E-3</v>
      </c>
      <c r="EG26" s="114">
        <v>5.7000000000000002E-2</v>
      </c>
      <c r="EH26" s="114">
        <v>0.14199999999999999</v>
      </c>
      <c r="EI26" s="114">
        <v>0.22500000000000001</v>
      </c>
      <c r="EJ26" s="114">
        <v>9.4E-2</v>
      </c>
      <c r="EK26" s="114">
        <v>0.36499999999999999</v>
      </c>
      <c r="EL26" s="114">
        <v>3.0000000000000001E-3</v>
      </c>
      <c r="EM26" s="114">
        <v>0.33</v>
      </c>
      <c r="EN26" s="114">
        <v>0.76400000000000001</v>
      </c>
      <c r="EO26" s="114">
        <v>0.60799999999999998</v>
      </c>
      <c r="EP26" s="114">
        <v>0.03</v>
      </c>
      <c r="EQ26" s="114">
        <v>6.6000000000000003E-2</v>
      </c>
      <c r="ER26" s="114">
        <v>2.5000000000000001E-2</v>
      </c>
      <c r="ES26" s="114">
        <v>4.2999999999999997E-2</v>
      </c>
      <c r="ET26" s="114">
        <v>0</v>
      </c>
      <c r="EU26" s="114">
        <v>0</v>
      </c>
      <c r="EV26" s="114">
        <v>0.16600000000000001</v>
      </c>
      <c r="EW26" s="114">
        <v>0</v>
      </c>
      <c r="EX26" s="114">
        <v>0</v>
      </c>
      <c r="EY26" s="114">
        <v>0.23799999999999999</v>
      </c>
      <c r="EZ26" s="114">
        <v>0</v>
      </c>
      <c r="FA26" s="114">
        <v>0</v>
      </c>
    </row>
    <row r="27" spans="1:157">
      <c r="A27" s="7" t="s">
        <v>72</v>
      </c>
      <c r="B27" s="114">
        <v>0.26</v>
      </c>
      <c r="C27" s="114">
        <v>0.53400000000000003</v>
      </c>
      <c r="D27" s="114">
        <v>0.438</v>
      </c>
      <c r="E27" s="114">
        <v>1.7000000000000001E-2</v>
      </c>
      <c r="F27" s="114">
        <v>0.192</v>
      </c>
      <c r="G27" s="114">
        <v>0.70599999999999996</v>
      </c>
      <c r="H27" s="114">
        <v>0.25900000000000001</v>
      </c>
      <c r="I27" s="114">
        <v>0.39</v>
      </c>
      <c r="J27" s="114">
        <v>0.28999999999999998</v>
      </c>
      <c r="K27" s="114">
        <v>0.12</v>
      </c>
      <c r="L27" s="114">
        <v>6.7000000000000004E-2</v>
      </c>
      <c r="M27" s="114">
        <v>0.86899999999999999</v>
      </c>
      <c r="N27" s="114">
        <v>0.66500000000000004</v>
      </c>
      <c r="O27" s="114">
        <v>0.40600000000000003</v>
      </c>
      <c r="P27" s="114">
        <v>0.29899999999999999</v>
      </c>
      <c r="Q27" s="114">
        <v>0.35899999999999999</v>
      </c>
      <c r="R27" s="114">
        <v>0.60399999999999998</v>
      </c>
      <c r="S27" s="114">
        <v>0.14100000000000001</v>
      </c>
      <c r="T27" s="114">
        <v>7.0000000000000007E-2</v>
      </c>
      <c r="U27" s="114">
        <v>0.47599999999999998</v>
      </c>
      <c r="V27" s="114">
        <v>9.0000000000000011E-3</v>
      </c>
      <c r="W27" s="114">
        <v>9.0000000000000011E-3</v>
      </c>
      <c r="X27" s="114">
        <v>1.8000000000000002E-2</v>
      </c>
      <c r="Y27" s="114">
        <v>1.7000000000000001E-2</v>
      </c>
      <c r="Z27" s="114">
        <v>1.4E-2</v>
      </c>
      <c r="AA27" s="114">
        <v>1.7999999999999999E-2</v>
      </c>
      <c r="AB27" s="114">
        <v>1.4E-2</v>
      </c>
      <c r="AC27" s="114">
        <v>7.0000000000000007E-2</v>
      </c>
      <c r="AD27" s="114">
        <v>2.5000000000000001E-2</v>
      </c>
      <c r="AE27" s="114">
        <v>0</v>
      </c>
      <c r="AF27" s="114">
        <v>1.8779999999999999</v>
      </c>
      <c r="AG27" s="114">
        <v>1.2E-2</v>
      </c>
      <c r="AH27" s="114">
        <v>1.2E-2</v>
      </c>
      <c r="AI27" s="114">
        <v>8.0000000000000002E-3</v>
      </c>
      <c r="AJ27" s="114">
        <v>8.9999999999999993E-3</v>
      </c>
      <c r="AK27" s="114">
        <v>1.9E-2</v>
      </c>
      <c r="AL27" s="114">
        <v>8.0000000000000002E-3</v>
      </c>
      <c r="AM27" s="114">
        <v>2.4E-2</v>
      </c>
      <c r="AN27" s="114">
        <v>5.3999999999999999E-2</v>
      </c>
      <c r="AO27" s="114">
        <v>0.19800000000000001</v>
      </c>
      <c r="AP27" s="114">
        <v>0.184</v>
      </c>
      <c r="AQ27" s="114">
        <v>0.42599999999999999</v>
      </c>
      <c r="AR27" s="114">
        <v>0.2</v>
      </c>
      <c r="AS27" s="114">
        <v>1.2E-2</v>
      </c>
      <c r="AT27" s="114">
        <v>1.4E-2</v>
      </c>
      <c r="AU27" s="114">
        <v>0.91600000000000004</v>
      </c>
      <c r="AV27" s="114">
        <v>1.0999999999999999E-2</v>
      </c>
      <c r="AW27" s="114">
        <v>3.9E-2</v>
      </c>
      <c r="AX27" s="114">
        <v>0</v>
      </c>
      <c r="AY27" s="114">
        <v>2.5999999999999999E-2</v>
      </c>
      <c r="AZ27" s="114">
        <v>3.9E-2</v>
      </c>
      <c r="BA27" s="114">
        <v>2.1000000000000001E-2</v>
      </c>
      <c r="BB27" s="114">
        <v>3.3000000000000002E-2</v>
      </c>
      <c r="BC27" s="114">
        <v>4.8000000000000001E-2</v>
      </c>
      <c r="BD27" s="114">
        <v>0.129</v>
      </c>
      <c r="BE27" s="114">
        <v>3.1E-2</v>
      </c>
      <c r="BF27" s="114">
        <v>0</v>
      </c>
      <c r="BG27" s="114">
        <v>0</v>
      </c>
      <c r="BH27" s="114">
        <v>0.28299999999999997</v>
      </c>
      <c r="BI27" s="114">
        <v>0.34499999999999997</v>
      </c>
      <c r="BJ27" s="114">
        <v>5.8000000000000003E-2</v>
      </c>
      <c r="BK27" s="114">
        <v>0.13700000000000001</v>
      </c>
      <c r="BL27" s="114">
        <v>0.45900000000000002</v>
      </c>
      <c r="BM27" s="114">
        <v>0.309</v>
      </c>
      <c r="BN27" s="114">
        <v>0.32700000000000001</v>
      </c>
      <c r="BO27" s="114">
        <v>9.7000000000000003E-2</v>
      </c>
      <c r="BP27" s="114">
        <v>0.309</v>
      </c>
      <c r="BQ27" s="114">
        <v>0.53100000000000003</v>
      </c>
      <c r="BR27" s="114">
        <v>0.97799999999999998</v>
      </c>
      <c r="BS27" s="114">
        <v>0.72799999999999998</v>
      </c>
      <c r="BT27" s="114">
        <v>4.8000000000000001E-2</v>
      </c>
      <c r="BU27" s="114">
        <v>0.56300000000000006</v>
      </c>
      <c r="BV27" s="114">
        <v>0.20899999999999999</v>
      </c>
      <c r="BW27" s="114">
        <v>0.32</v>
      </c>
      <c r="BX27" s="114">
        <v>0.125</v>
      </c>
      <c r="BY27" s="114">
        <v>0.27900000000000003</v>
      </c>
      <c r="BZ27" s="114">
        <v>0.51</v>
      </c>
      <c r="CA27" s="114">
        <v>0.53200000000000003</v>
      </c>
      <c r="CB27" s="114">
        <v>0.152</v>
      </c>
      <c r="CC27" s="114">
        <v>0.155</v>
      </c>
      <c r="CD27" s="114">
        <v>0.20599999999999999</v>
      </c>
      <c r="CE27" s="114">
        <v>0.19600000000000001</v>
      </c>
      <c r="CF27" s="114">
        <v>0.20499999999999999</v>
      </c>
      <c r="CG27" s="114">
        <v>0.68900000000000006</v>
      </c>
      <c r="CH27" s="114">
        <v>0.53300000000000003</v>
      </c>
      <c r="CI27" s="114">
        <v>0.19400000000000001</v>
      </c>
      <c r="CJ27" s="114">
        <v>0.27300000000000002</v>
      </c>
      <c r="CK27" s="114">
        <v>0.13400000000000001</v>
      </c>
      <c r="CL27" s="114">
        <v>0.14699999999999999</v>
      </c>
      <c r="CM27" s="114">
        <v>0.29299999999999998</v>
      </c>
      <c r="CN27" s="114">
        <v>0.253</v>
      </c>
      <c r="CO27" s="114">
        <v>0.13800000000000001</v>
      </c>
      <c r="CP27" s="114">
        <v>8.3000000000000004E-2</v>
      </c>
      <c r="CQ27" s="114">
        <v>0.32500000000000001</v>
      </c>
      <c r="CR27" s="114">
        <v>0.18</v>
      </c>
      <c r="CS27" s="114">
        <v>0.19700000000000001</v>
      </c>
      <c r="CT27" s="114">
        <v>0.16</v>
      </c>
      <c r="CU27" s="114">
        <v>0.96599999999999997</v>
      </c>
      <c r="CV27" s="114">
        <v>7.2999999999999995E-2</v>
      </c>
      <c r="CW27" s="114">
        <v>0.53700000000000003</v>
      </c>
      <c r="CX27" s="114">
        <v>0.23499999999999999</v>
      </c>
      <c r="CY27" s="114">
        <v>0.123</v>
      </c>
      <c r="CZ27" s="114">
        <v>0.14799999999999999</v>
      </c>
      <c r="DA27" s="114">
        <v>0.14299999999999999</v>
      </c>
      <c r="DB27" s="114">
        <v>0.56200000000000006</v>
      </c>
      <c r="DC27" s="114">
        <v>0.27600000000000002</v>
      </c>
      <c r="DD27" s="114">
        <v>0.32600000000000001</v>
      </c>
      <c r="DE27" s="114">
        <v>0.66700000000000004</v>
      </c>
      <c r="DF27" s="114">
        <v>0.50900000000000001</v>
      </c>
      <c r="DG27" s="114">
        <v>0.11899999999999999</v>
      </c>
      <c r="DH27" s="114">
        <v>0.54600000000000004</v>
      </c>
      <c r="DI27" s="114">
        <v>2.4E-2</v>
      </c>
      <c r="DJ27" s="114">
        <v>0.11</v>
      </c>
      <c r="DK27" s="114">
        <v>0.17</v>
      </c>
      <c r="DL27" s="114">
        <v>1.6E-2</v>
      </c>
      <c r="DM27" s="114">
        <v>0.125</v>
      </c>
      <c r="DN27" s="114">
        <v>0.20499999999999999</v>
      </c>
      <c r="DO27" s="114">
        <v>1.7000000000000001E-2</v>
      </c>
      <c r="DP27" s="114">
        <v>7.6999999999999999E-2</v>
      </c>
      <c r="DQ27" s="114">
        <v>0.90500000000000003</v>
      </c>
      <c r="DR27" s="114">
        <v>0.71899999999999997</v>
      </c>
      <c r="DS27" s="114">
        <v>0.41699999999999998</v>
      </c>
      <c r="DT27" s="114">
        <v>0.42099999999999999</v>
      </c>
      <c r="DU27" s="114">
        <v>0.621</v>
      </c>
      <c r="DV27" s="114">
        <v>0</v>
      </c>
      <c r="DW27" s="114">
        <v>0.755</v>
      </c>
      <c r="DX27" s="114">
        <v>0.24</v>
      </c>
      <c r="DY27" s="114">
        <v>0.215</v>
      </c>
      <c r="DZ27" s="114">
        <v>0.38300000000000001</v>
      </c>
      <c r="EA27" s="114">
        <v>0</v>
      </c>
      <c r="EB27" s="114">
        <v>4.5999999999999999E-2</v>
      </c>
      <c r="EC27" s="114">
        <v>5.6000000000000001E-2</v>
      </c>
      <c r="ED27" s="114">
        <v>0.93600000000000005</v>
      </c>
      <c r="EE27" s="114">
        <v>0.93200000000000005</v>
      </c>
      <c r="EF27" s="114">
        <v>8.0000000000000002E-3</v>
      </c>
      <c r="EG27" s="114">
        <v>5.2999999999999999E-2</v>
      </c>
      <c r="EH27" s="114">
        <v>0.13500000000000001</v>
      </c>
      <c r="EI27" s="114">
        <v>0.22</v>
      </c>
      <c r="EJ27" s="114">
        <v>7.6999999999999999E-2</v>
      </c>
      <c r="EK27" s="114">
        <v>0.34500000000000003</v>
      </c>
      <c r="EL27" s="114">
        <v>3.0000000000000001E-3</v>
      </c>
      <c r="EM27" s="114">
        <v>0.32900000000000001</v>
      </c>
      <c r="EN27" s="114">
        <v>0.72899999999999998</v>
      </c>
      <c r="EO27" s="114">
        <v>0.57899999999999996</v>
      </c>
      <c r="EP27" s="114">
        <v>3.1E-2</v>
      </c>
      <c r="EQ27" s="114">
        <v>5.8000000000000003E-2</v>
      </c>
      <c r="ER27" s="114">
        <v>2.5999999999999999E-2</v>
      </c>
      <c r="ES27" s="114">
        <v>4.2000000000000003E-2</v>
      </c>
      <c r="ET27" s="114">
        <v>0</v>
      </c>
      <c r="EU27" s="114">
        <v>0</v>
      </c>
      <c r="EV27" s="114">
        <v>0.16200000000000001</v>
      </c>
      <c r="EW27" s="114">
        <v>0</v>
      </c>
      <c r="EX27" s="114">
        <v>0</v>
      </c>
      <c r="EY27" s="114">
        <v>0.222</v>
      </c>
      <c r="EZ27" s="114">
        <v>0</v>
      </c>
      <c r="FA27" s="114">
        <v>0</v>
      </c>
    </row>
    <row r="28" spans="1:157" s="11" customFormat="1" hidden="1" outlineLevel="1">
      <c r="B28" s="114">
        <v>0.104</v>
      </c>
      <c r="C28" s="114">
        <v>0.32500000000000001</v>
      </c>
      <c r="D28" s="114">
        <v>0.46100000000000002</v>
      </c>
      <c r="E28" s="114">
        <v>1.6E-2</v>
      </c>
      <c r="F28" s="114">
        <v>0.191</v>
      </c>
      <c r="G28" s="114">
        <v>0.55300000000000005</v>
      </c>
      <c r="H28" s="114">
        <v>0.314</v>
      </c>
      <c r="I28" s="114">
        <v>0.111</v>
      </c>
      <c r="J28" s="114">
        <v>0.51800000000000002</v>
      </c>
      <c r="K28" s="114">
        <v>0.107</v>
      </c>
      <c r="L28" s="114">
        <v>7.4999999999999997E-2</v>
      </c>
      <c r="M28" s="114">
        <v>0.96399999999999997</v>
      </c>
      <c r="N28" s="114">
        <v>0.93100000000000005</v>
      </c>
      <c r="O28" s="114">
        <v>0.45600000000000002</v>
      </c>
      <c r="P28" s="114">
        <v>0.29499999999999998</v>
      </c>
      <c r="Q28" s="114">
        <v>0.36399999999999999</v>
      </c>
      <c r="R28" s="114">
        <v>0.44500000000000001</v>
      </c>
      <c r="S28" s="114">
        <v>0.11700000000000001</v>
      </c>
      <c r="T28" s="114">
        <v>2.1000000000000001E-2</v>
      </c>
      <c r="U28" s="114">
        <v>0.13200000000000001</v>
      </c>
      <c r="V28" s="114">
        <v>6.0000000000000001E-3</v>
      </c>
      <c r="W28" s="114">
        <v>8.0000000000000002E-3</v>
      </c>
      <c r="X28" s="114">
        <v>0.02</v>
      </c>
      <c r="Y28" s="114">
        <v>1.2999999999999999E-2</v>
      </c>
      <c r="Z28" s="114">
        <v>0.01</v>
      </c>
      <c r="AA28" s="114">
        <v>1.9E-2</v>
      </c>
      <c r="AB28" s="114">
        <v>0.01</v>
      </c>
      <c r="AC28" s="114">
        <v>7.2999999999999995E-2</v>
      </c>
      <c r="AD28" s="114">
        <v>2.1000000000000001E-2</v>
      </c>
      <c r="AE28" s="114">
        <v>0.77100000000000002</v>
      </c>
      <c r="AF28" s="114">
        <v>1.236</v>
      </c>
      <c r="AG28" s="114">
        <v>0.01</v>
      </c>
      <c r="AH28" s="114">
        <v>8.9999999999999993E-3</v>
      </c>
      <c r="AI28" s="114">
        <v>5.0000000000000001E-3</v>
      </c>
      <c r="AJ28" s="114">
        <v>1.0999999999999999E-2</v>
      </c>
      <c r="AK28" s="114">
        <v>1.7000000000000001E-2</v>
      </c>
      <c r="AL28" s="114">
        <v>0</v>
      </c>
      <c r="AM28" s="114">
        <v>3.1E-2</v>
      </c>
      <c r="AN28" s="114">
        <v>4.5999999999999999E-2</v>
      </c>
      <c r="AO28" s="114">
        <v>4.7E-2</v>
      </c>
      <c r="AP28" s="114">
        <v>0.248</v>
      </c>
      <c r="AQ28" s="114">
        <v>0.112</v>
      </c>
      <c r="AR28" s="114">
        <v>0.41</v>
      </c>
      <c r="AS28" s="114">
        <v>6.0000000000000001E-3</v>
      </c>
      <c r="AT28" s="114">
        <v>6.0000000000000001E-3</v>
      </c>
      <c r="AU28" s="114">
        <v>0.64100000000000001</v>
      </c>
      <c r="AV28" s="114">
        <v>1.2E-2</v>
      </c>
      <c r="AW28" s="114">
        <v>0.157</v>
      </c>
      <c r="AX28" s="114">
        <v>0</v>
      </c>
      <c r="AY28" s="114">
        <v>1.7000000000000001E-2</v>
      </c>
      <c r="AZ28" s="114">
        <v>0.02</v>
      </c>
      <c r="BA28" s="114">
        <v>1.9E-2</v>
      </c>
      <c r="BB28" s="114">
        <v>2.4E-2</v>
      </c>
      <c r="BC28" s="114">
        <v>4.3999999999999997E-2</v>
      </c>
      <c r="BD28" s="114">
        <v>0.13500000000000001</v>
      </c>
      <c r="BE28" s="114">
        <v>0</v>
      </c>
      <c r="BF28" s="114">
        <v>0</v>
      </c>
      <c r="BG28" s="114">
        <v>0</v>
      </c>
      <c r="BH28" s="114">
        <v>0.123</v>
      </c>
      <c r="BI28" s="114">
        <v>0.17399999999999999</v>
      </c>
      <c r="BJ28" s="114">
        <v>0</v>
      </c>
      <c r="BK28" s="114">
        <v>0.30199999999999999</v>
      </c>
      <c r="BL28" s="114">
        <v>0.76700000000000002</v>
      </c>
      <c r="BM28" s="114">
        <v>9.6000000000000002E-2</v>
      </c>
      <c r="BN28" s="114">
        <v>0.151</v>
      </c>
      <c r="BO28" s="114">
        <v>0.124</v>
      </c>
      <c r="BP28" s="114">
        <v>0.33600000000000002</v>
      </c>
      <c r="BQ28" s="114">
        <v>0.183</v>
      </c>
      <c r="BR28" s="114">
        <v>0.70399999999999996</v>
      </c>
      <c r="BS28" s="114">
        <v>0.47199999999999998</v>
      </c>
      <c r="BT28" s="114">
        <v>0.27100000000000002</v>
      </c>
      <c r="BU28" s="114">
        <v>0.441</v>
      </c>
      <c r="BV28" s="114">
        <v>0.311</v>
      </c>
      <c r="BW28" s="114">
        <v>4.0000000000000001E-3</v>
      </c>
      <c r="BX28" s="114">
        <v>9.5000000000000001E-2</v>
      </c>
      <c r="BY28" s="114">
        <v>3.2000000000000001E-2</v>
      </c>
      <c r="BZ28" s="114">
        <v>0.51100000000000001</v>
      </c>
      <c r="CA28" s="114">
        <v>0.36799999999999999</v>
      </c>
      <c r="CB28" s="114">
        <v>0.16600000000000001</v>
      </c>
      <c r="CC28" s="114">
        <v>0.48699999999999999</v>
      </c>
      <c r="CD28" s="114">
        <v>0.22</v>
      </c>
      <c r="CE28" s="114">
        <v>0.185</v>
      </c>
      <c r="CF28" s="114">
        <v>0.18099999999999999</v>
      </c>
      <c r="CG28" s="114">
        <v>0.46200000000000002</v>
      </c>
      <c r="CH28" s="114">
        <v>0.24299999999999999</v>
      </c>
      <c r="CI28" s="114">
        <v>0.252</v>
      </c>
      <c r="CJ28" s="114">
        <v>0.121</v>
      </c>
      <c r="CK28" s="114">
        <v>0.17299999999999999</v>
      </c>
      <c r="CL28" s="114">
        <v>0.16300000000000001</v>
      </c>
      <c r="CM28" s="114">
        <v>0.223</v>
      </c>
      <c r="CN28" s="114">
        <v>0.23899999999999999</v>
      </c>
      <c r="CO28" s="114">
        <v>7.4999999999999997E-2</v>
      </c>
      <c r="CP28" s="114">
        <v>0.159</v>
      </c>
      <c r="CQ28" s="114">
        <v>0.156</v>
      </c>
      <c r="CR28" s="114">
        <v>5.1999999999999998E-2</v>
      </c>
      <c r="CS28" s="114">
        <v>0.40100000000000002</v>
      </c>
      <c r="CT28" s="114">
        <v>0.151</v>
      </c>
      <c r="CU28" s="114">
        <v>1.266</v>
      </c>
      <c r="CV28" s="114">
        <v>0.11700000000000001</v>
      </c>
      <c r="CW28" s="114">
        <v>0.94499999999999995</v>
      </c>
      <c r="CX28" s="114">
        <v>0.35699999999999998</v>
      </c>
      <c r="CY28" s="114">
        <v>0.27800000000000002</v>
      </c>
      <c r="CZ28" s="114">
        <v>3.0000000000000001E-3</v>
      </c>
      <c r="DA28" s="114">
        <v>3.0000000000000001E-3</v>
      </c>
      <c r="DB28" s="114">
        <v>0.32800000000000001</v>
      </c>
      <c r="DC28" s="114">
        <v>0.34200000000000003</v>
      </c>
      <c r="DD28" s="114">
        <v>0.79400000000000004</v>
      </c>
      <c r="DE28" s="114">
        <v>0.64200000000000002</v>
      </c>
      <c r="DF28" s="114">
        <v>0.1</v>
      </c>
      <c r="DG28" s="114">
        <v>0.157</v>
      </c>
      <c r="DH28" s="114">
        <v>0.41799999999999998</v>
      </c>
      <c r="DI28" s="114">
        <v>8.8999999999999996E-2</v>
      </c>
      <c r="DJ28" s="114">
        <v>0.23499999999999999</v>
      </c>
      <c r="DK28" s="114">
        <v>0.156</v>
      </c>
      <c r="DL28" s="114">
        <v>0</v>
      </c>
      <c r="DM28" s="114">
        <v>8.5000000000000006E-2</v>
      </c>
      <c r="DN28" s="114">
        <v>0.23100000000000001</v>
      </c>
      <c r="DO28" s="114">
        <v>0.108</v>
      </c>
      <c r="DP28" s="114">
        <v>3.0000000000000001E-3</v>
      </c>
      <c r="DQ28" s="114">
        <v>0.86199999999999999</v>
      </c>
      <c r="DR28" s="114">
        <v>0.63900000000000001</v>
      </c>
      <c r="DS28" s="114">
        <v>0.438</v>
      </c>
      <c r="DT28" s="114">
        <v>0.50900000000000001</v>
      </c>
      <c r="DU28" s="114">
        <v>0.53300000000000003</v>
      </c>
      <c r="DV28" s="114">
        <v>0.19</v>
      </c>
      <c r="DW28" s="114">
        <v>0.68400000000000005</v>
      </c>
      <c r="DX28" s="114">
        <v>0.35</v>
      </c>
      <c r="DY28" s="114">
        <v>0.184</v>
      </c>
      <c r="DZ28" s="114">
        <v>0.33600000000000002</v>
      </c>
      <c r="EA28" s="114">
        <v>0</v>
      </c>
      <c r="EB28" s="114">
        <v>5.5E-2</v>
      </c>
      <c r="EC28" s="114">
        <v>6.4000000000000001E-2</v>
      </c>
      <c r="ED28" s="114">
        <v>1.1930000000000001</v>
      </c>
      <c r="EE28" s="114">
        <v>0.52400000000000002</v>
      </c>
      <c r="EF28" s="114">
        <v>1.0999999999999999E-2</v>
      </c>
      <c r="EG28" s="114">
        <v>0</v>
      </c>
      <c r="EH28" s="114">
        <v>0.157</v>
      </c>
      <c r="EI28" s="114">
        <v>0.33800000000000002</v>
      </c>
      <c r="EJ28" s="114">
        <v>0</v>
      </c>
      <c r="EK28" s="114">
        <v>0.38100000000000001</v>
      </c>
      <c r="EL28" s="114">
        <v>0</v>
      </c>
      <c r="EM28" s="114">
        <v>4.0000000000000001E-3</v>
      </c>
      <c r="EN28" s="114">
        <v>0.53900000000000003</v>
      </c>
      <c r="EO28" s="114">
        <v>0.46700000000000003</v>
      </c>
      <c r="EP28" s="114">
        <v>0</v>
      </c>
      <c r="EQ28" s="114">
        <v>2.5999999999999999E-2</v>
      </c>
      <c r="ER28" s="114">
        <v>0</v>
      </c>
      <c r="ES28" s="114">
        <v>0</v>
      </c>
      <c r="ET28" s="114"/>
      <c r="EU28" s="114"/>
      <c r="EV28" s="114">
        <v>0.34699999999999998</v>
      </c>
      <c r="EW28" s="114"/>
      <c r="EX28" s="114"/>
      <c r="EY28" s="114">
        <v>0.20899999999999999</v>
      </c>
      <c r="EZ28" s="114"/>
      <c r="FA28" s="114"/>
    </row>
    <row r="29" spans="1:157" hidden="1" outlineLevel="1">
      <c r="B29" s="114">
        <v>0.106</v>
      </c>
      <c r="C29" s="114">
        <v>0.32300000000000001</v>
      </c>
      <c r="D29" s="114">
        <v>0.38700000000000001</v>
      </c>
      <c r="E29" s="114">
        <v>1.4999999999999999E-2</v>
      </c>
      <c r="F29" s="114">
        <v>0.191</v>
      </c>
      <c r="G29" s="114">
        <v>0.56599999999999995</v>
      </c>
      <c r="H29" s="114">
        <v>0.30199999999999999</v>
      </c>
      <c r="I29" s="114">
        <v>0.122</v>
      </c>
      <c r="J29" s="114">
        <v>0.52500000000000002</v>
      </c>
      <c r="K29" s="114">
        <v>8.5000000000000006E-2</v>
      </c>
      <c r="L29" s="114">
        <v>5.8999999999999997E-2</v>
      </c>
      <c r="M29" s="114">
        <v>0.95599999999999996</v>
      </c>
      <c r="N29" s="114">
        <v>0.83799999999999997</v>
      </c>
      <c r="O29" s="114">
        <v>0.45900000000000002</v>
      </c>
      <c r="P29" s="114">
        <v>0.27</v>
      </c>
      <c r="Q29" s="114">
        <v>0.38</v>
      </c>
      <c r="R29" s="114">
        <v>0.442</v>
      </c>
      <c r="S29" s="114">
        <v>0.114</v>
      </c>
      <c r="T29" s="114">
        <v>2.1999999999999999E-2</v>
      </c>
      <c r="U29" s="114">
        <v>0.13200000000000001</v>
      </c>
      <c r="V29" s="114">
        <v>7.0000000000000001E-3</v>
      </c>
      <c r="W29" s="114">
        <v>8.0000000000000002E-3</v>
      </c>
      <c r="X29" s="114">
        <v>0.02</v>
      </c>
      <c r="Y29" s="114">
        <v>1.4E-2</v>
      </c>
      <c r="Z29" s="114">
        <v>0.01</v>
      </c>
      <c r="AA29" s="114">
        <v>1.9E-2</v>
      </c>
      <c r="AB29" s="114">
        <v>0.01</v>
      </c>
      <c r="AC29" s="114">
        <v>7.3999999999999996E-2</v>
      </c>
      <c r="AD29" s="114">
        <v>2.1000000000000001E-2</v>
      </c>
      <c r="AE29" s="114">
        <v>0.76200000000000001</v>
      </c>
      <c r="AF29" s="114">
        <v>1.4490000000000001</v>
      </c>
      <c r="AG29" s="114">
        <v>8.9999999999999993E-3</v>
      </c>
      <c r="AH29" s="114">
        <v>8.0000000000000002E-3</v>
      </c>
      <c r="AI29" s="114">
        <v>5.0000000000000001E-3</v>
      </c>
      <c r="AJ29" s="114">
        <v>0.01</v>
      </c>
      <c r="AK29" s="114">
        <v>1.6E-2</v>
      </c>
      <c r="AL29" s="114">
        <v>0</v>
      </c>
      <c r="AM29" s="114">
        <v>3.2000000000000001E-2</v>
      </c>
      <c r="AN29" s="114">
        <v>4.5999999999999999E-2</v>
      </c>
      <c r="AO29" s="114">
        <v>4.2000000000000003E-2</v>
      </c>
      <c r="AP29" s="114">
        <v>0.254</v>
      </c>
      <c r="AQ29" s="114">
        <v>0.11</v>
      </c>
      <c r="AR29" s="114">
        <v>0.41599999999999998</v>
      </c>
      <c r="AS29" s="114">
        <v>6.0000000000000001E-3</v>
      </c>
      <c r="AT29" s="114">
        <v>6.0000000000000001E-3</v>
      </c>
      <c r="AU29" s="114">
        <v>0.60099999999999998</v>
      </c>
      <c r="AV29" s="114">
        <v>1.0999999999999999E-2</v>
      </c>
      <c r="AW29" s="114">
        <v>3.9E-2</v>
      </c>
      <c r="AX29" s="114">
        <v>0</v>
      </c>
      <c r="AY29" s="114">
        <v>1.4999999999999999E-2</v>
      </c>
      <c r="AZ29" s="114">
        <v>0.02</v>
      </c>
      <c r="BA29" s="114">
        <v>1.9E-2</v>
      </c>
      <c r="BB29" s="114">
        <v>2.3E-2</v>
      </c>
      <c r="BC29" s="114">
        <v>2.7E-2</v>
      </c>
      <c r="BD29" s="114">
        <v>0.14399999999999999</v>
      </c>
      <c r="BE29" s="114">
        <v>0</v>
      </c>
      <c r="BF29" s="114">
        <v>0</v>
      </c>
      <c r="BG29" s="114">
        <v>0</v>
      </c>
      <c r="BH29" s="114">
        <v>0.123</v>
      </c>
      <c r="BI29" s="114">
        <v>0.17399999999999999</v>
      </c>
      <c r="BJ29" s="114">
        <v>0</v>
      </c>
      <c r="BK29" s="114">
        <v>0.29899999999999999</v>
      </c>
      <c r="BL29" s="114">
        <v>0.66300000000000003</v>
      </c>
      <c r="BM29" s="114">
        <v>8.8999999999999996E-2</v>
      </c>
      <c r="BN29" s="114">
        <v>0.14599999999999999</v>
      </c>
      <c r="BO29" s="114">
        <v>0.126</v>
      </c>
      <c r="BP29" s="114">
        <v>0.32100000000000001</v>
      </c>
      <c r="BQ29" s="114">
        <v>0.185</v>
      </c>
      <c r="BR29" s="114">
        <v>0.73099999999999998</v>
      </c>
      <c r="BS29" s="114">
        <v>0.48499999999999999</v>
      </c>
      <c r="BT29" s="114">
        <v>0.23</v>
      </c>
      <c r="BU29" s="114">
        <v>0.36199999999999999</v>
      </c>
      <c r="BV29" s="114">
        <v>0.3</v>
      </c>
      <c r="BW29" s="114">
        <v>5.0000000000000001E-3</v>
      </c>
      <c r="BX29" s="114">
        <v>9.7000000000000003E-2</v>
      </c>
      <c r="BY29" s="114">
        <v>0.03</v>
      </c>
      <c r="BZ29" s="114">
        <v>0.47299999999999998</v>
      </c>
      <c r="CA29" s="114">
        <v>0.372</v>
      </c>
      <c r="CB29" s="114">
        <v>0.14099999999999999</v>
      </c>
      <c r="CC29" s="114">
        <v>0.46</v>
      </c>
      <c r="CD29" s="114">
        <v>0.20699999999999999</v>
      </c>
      <c r="CE29" s="114">
        <v>0.191</v>
      </c>
      <c r="CF29" s="114">
        <v>0.17599999999999999</v>
      </c>
      <c r="CG29" s="114">
        <v>0.44400000000000001</v>
      </c>
      <c r="CH29" s="114">
        <v>0.214</v>
      </c>
      <c r="CI29" s="114">
        <v>0.249</v>
      </c>
      <c r="CJ29" s="114">
        <v>0.112</v>
      </c>
      <c r="CK29" s="114">
        <v>0.16200000000000001</v>
      </c>
      <c r="CL29" s="114">
        <v>0.153</v>
      </c>
      <c r="CM29" s="114">
        <v>0.20799999999999999</v>
      </c>
      <c r="CN29" s="114">
        <v>0.23200000000000001</v>
      </c>
      <c r="CO29" s="114">
        <v>7.4999999999999997E-2</v>
      </c>
      <c r="CP29" s="114">
        <v>0.14699999999999999</v>
      </c>
      <c r="CQ29" s="114">
        <v>0.14399999999999999</v>
      </c>
      <c r="CR29" s="114">
        <v>2.4E-2</v>
      </c>
      <c r="CS29" s="114">
        <v>0.39</v>
      </c>
      <c r="CT29" s="114">
        <v>0.13200000000000001</v>
      </c>
      <c r="CU29" s="114">
        <v>1.236</v>
      </c>
      <c r="CV29" s="114">
        <v>0.106</v>
      </c>
      <c r="CW29" s="114">
        <v>0.89900000000000002</v>
      </c>
      <c r="CX29" s="114">
        <v>0.34499999999999997</v>
      </c>
      <c r="CY29" s="114">
        <v>0.25600000000000001</v>
      </c>
      <c r="CZ29" s="114">
        <v>4.0000000000000001E-3</v>
      </c>
      <c r="DA29" s="114">
        <v>3.0000000000000001E-3</v>
      </c>
      <c r="DB29" s="114">
        <v>0.33800000000000002</v>
      </c>
      <c r="DC29" s="114">
        <v>0.34599999999999997</v>
      </c>
      <c r="DD29" s="114">
        <v>0.80400000000000005</v>
      </c>
      <c r="DE29" s="114">
        <v>0.64300000000000002</v>
      </c>
      <c r="DF29" s="114">
        <v>0.10100000000000001</v>
      </c>
      <c r="DG29" s="114">
        <v>0.16300000000000001</v>
      </c>
      <c r="DH29" s="114">
        <v>0.32600000000000001</v>
      </c>
      <c r="DI29" s="114">
        <v>7.6999999999999999E-2</v>
      </c>
      <c r="DJ29" s="114">
        <v>0.23</v>
      </c>
      <c r="DK29" s="114">
        <v>0.154</v>
      </c>
      <c r="DL29" s="114">
        <v>0</v>
      </c>
      <c r="DM29" s="114">
        <v>8.4000000000000005E-2</v>
      </c>
      <c r="DN29" s="114">
        <v>0.23300000000000001</v>
      </c>
      <c r="DO29" s="114">
        <v>0.108</v>
      </c>
      <c r="DP29" s="114">
        <v>3.0000000000000001E-3</v>
      </c>
      <c r="DQ29" s="114">
        <v>0.85799999999999998</v>
      </c>
      <c r="DR29" s="114">
        <v>0.64900000000000002</v>
      </c>
      <c r="DS29" s="114">
        <v>0.439</v>
      </c>
      <c r="DT29" s="114">
        <v>0.51500000000000001</v>
      </c>
      <c r="DU29" s="114">
        <v>0.58399999999999996</v>
      </c>
      <c r="DV29" s="114">
        <v>0.185</v>
      </c>
      <c r="DW29" s="114">
        <v>0.66700000000000004</v>
      </c>
      <c r="DX29" s="114">
        <v>0.35299999999999998</v>
      </c>
      <c r="DY29" s="114">
        <v>0.18</v>
      </c>
      <c r="DZ29" s="114">
        <v>0.34200000000000003</v>
      </c>
      <c r="EA29" s="114">
        <v>0</v>
      </c>
      <c r="EB29" s="114">
        <v>5.2999999999999999E-2</v>
      </c>
      <c r="EC29" s="114">
        <v>6.3E-2</v>
      </c>
      <c r="ED29" s="114">
        <v>1.1659999999999999</v>
      </c>
      <c r="EE29" s="114">
        <v>0.53900000000000003</v>
      </c>
      <c r="EF29" s="114">
        <v>0.01</v>
      </c>
      <c r="EG29" s="114">
        <v>0</v>
      </c>
      <c r="EH29" s="114">
        <v>0.158</v>
      </c>
      <c r="EI29" s="114">
        <v>0.33400000000000002</v>
      </c>
      <c r="EJ29" s="114">
        <v>0</v>
      </c>
      <c r="EK29" s="114">
        <v>0.371</v>
      </c>
      <c r="EL29" s="114">
        <v>0</v>
      </c>
      <c r="EM29" s="114">
        <v>4.0000000000000001E-3</v>
      </c>
      <c r="EN29" s="114">
        <v>0.54400000000000004</v>
      </c>
      <c r="EO29" s="114">
        <v>0.46100000000000002</v>
      </c>
      <c r="EP29" s="114">
        <v>0</v>
      </c>
      <c r="EQ29" s="114">
        <v>2.5999999999999999E-2</v>
      </c>
      <c r="ER29" s="114">
        <v>0</v>
      </c>
      <c r="ES29" s="114">
        <v>0</v>
      </c>
      <c r="ET29" s="114"/>
      <c r="EU29" s="114"/>
      <c r="EV29" s="114">
        <v>0.35199999999999998</v>
      </c>
      <c r="EW29" s="114"/>
      <c r="EX29" s="114"/>
      <c r="EY29" s="114">
        <v>0.21</v>
      </c>
      <c r="EZ29" s="114"/>
      <c r="FA29" s="114"/>
    </row>
    <row r="30" spans="1:157" hidden="1" outlineLevel="1">
      <c r="B30" s="114">
        <v>0.10100000000000001</v>
      </c>
      <c r="C30" s="114">
        <v>0.31</v>
      </c>
      <c r="D30" s="114">
        <v>3.2000000000000001E-2</v>
      </c>
      <c r="E30" s="114">
        <v>1.4999999999999999E-2</v>
      </c>
      <c r="F30" s="114">
        <v>0.188</v>
      </c>
      <c r="G30" s="114">
        <v>0.55500000000000005</v>
      </c>
      <c r="H30" s="114">
        <v>0.29499999999999998</v>
      </c>
      <c r="I30" s="114">
        <v>0.11600000000000001</v>
      </c>
      <c r="J30" s="114">
        <v>0.51800000000000002</v>
      </c>
      <c r="K30" s="114">
        <v>7.8E-2</v>
      </c>
      <c r="L30" s="114">
        <v>5.6000000000000001E-2</v>
      </c>
      <c r="M30" s="114">
        <v>0.95</v>
      </c>
      <c r="N30" s="114">
        <v>0.82199999999999995</v>
      </c>
      <c r="O30" s="114">
        <v>0.46899999999999997</v>
      </c>
      <c r="P30" s="114">
        <v>0.27300000000000002</v>
      </c>
      <c r="Q30" s="114">
        <v>0.36799999999999999</v>
      </c>
      <c r="R30" s="114">
        <v>0.437</v>
      </c>
      <c r="S30" s="114">
        <v>0.11</v>
      </c>
      <c r="T30" s="114">
        <v>2.1000000000000001E-2</v>
      </c>
      <c r="U30" s="114">
        <v>0.125</v>
      </c>
      <c r="V30" s="114">
        <v>6.0000000000000001E-3</v>
      </c>
      <c r="W30" s="114">
        <v>8.0000000000000002E-3</v>
      </c>
      <c r="X30" s="114">
        <v>0.02</v>
      </c>
      <c r="Y30" s="114">
        <v>1.4E-2</v>
      </c>
      <c r="Z30" s="114">
        <v>0.01</v>
      </c>
      <c r="AA30" s="114">
        <v>1.7999999999999999E-2</v>
      </c>
      <c r="AB30" s="114">
        <v>0.01</v>
      </c>
      <c r="AC30" s="114">
        <v>7.0999999999999994E-2</v>
      </c>
      <c r="AD30" s="114">
        <v>0.02</v>
      </c>
      <c r="AE30" s="114">
        <v>0.74399999999999999</v>
      </c>
      <c r="AF30" s="114">
        <v>1.4159999999999999</v>
      </c>
      <c r="AG30" s="114">
        <v>8.9999999999999993E-3</v>
      </c>
      <c r="AH30" s="114">
        <v>8.0000000000000002E-3</v>
      </c>
      <c r="AI30" s="114">
        <v>5.0000000000000001E-3</v>
      </c>
      <c r="AJ30" s="114">
        <v>1.0999999999999999E-2</v>
      </c>
      <c r="AK30" s="114">
        <v>1.4999999999999999E-2</v>
      </c>
      <c r="AL30" s="114">
        <v>0</v>
      </c>
      <c r="AM30" s="114">
        <v>3.2000000000000001E-2</v>
      </c>
      <c r="AN30" s="114">
        <v>4.3999999999999997E-2</v>
      </c>
      <c r="AO30" s="114">
        <v>4.1000000000000002E-2</v>
      </c>
      <c r="AP30" s="114">
        <v>0.22800000000000001</v>
      </c>
      <c r="AQ30" s="114">
        <v>0.11799999999999999</v>
      </c>
      <c r="AR30" s="114">
        <v>0.42099999999999999</v>
      </c>
      <c r="AS30" s="114">
        <v>5.0000000000000001E-3</v>
      </c>
      <c r="AT30" s="114">
        <v>6.0000000000000001E-3</v>
      </c>
      <c r="AU30" s="114">
        <v>0.57099999999999995</v>
      </c>
      <c r="AV30" s="114">
        <v>0.01</v>
      </c>
      <c r="AW30" s="114">
        <v>0.11</v>
      </c>
      <c r="AX30" s="114">
        <v>0</v>
      </c>
      <c r="AY30" s="114">
        <v>1.4999999999999999E-2</v>
      </c>
      <c r="AZ30" s="114">
        <v>1.9E-2</v>
      </c>
      <c r="BA30" s="114">
        <v>1.7999999999999999E-2</v>
      </c>
      <c r="BB30" s="114">
        <v>2.5000000000000001E-2</v>
      </c>
      <c r="BC30" s="114">
        <v>0.06</v>
      </c>
      <c r="BD30" s="114">
        <v>0.13400000000000001</v>
      </c>
      <c r="BE30" s="114">
        <v>0</v>
      </c>
      <c r="BF30" s="114">
        <v>0</v>
      </c>
      <c r="BG30" s="114">
        <v>0</v>
      </c>
      <c r="BH30" s="114">
        <v>0.11700000000000001</v>
      </c>
      <c r="BI30" s="114">
        <v>0.17599999999999999</v>
      </c>
      <c r="BJ30" s="114">
        <v>0</v>
      </c>
      <c r="BK30" s="114">
        <v>0.30599999999999999</v>
      </c>
      <c r="BL30" s="114">
        <v>0.6</v>
      </c>
      <c r="BM30" s="114">
        <v>9.1999999999999998E-2</v>
      </c>
      <c r="BN30" s="114">
        <v>0.14199999999999999</v>
      </c>
      <c r="BO30" s="114">
        <v>0.125</v>
      </c>
      <c r="BP30" s="114">
        <v>0.314</v>
      </c>
      <c r="BQ30" s="114">
        <v>0.187</v>
      </c>
      <c r="BR30" s="114">
        <v>0.71799999999999997</v>
      </c>
      <c r="BS30" s="114">
        <v>0.47399999999999998</v>
      </c>
      <c r="BT30" s="114">
        <v>0.255</v>
      </c>
      <c r="BU30" s="114">
        <v>0.3</v>
      </c>
      <c r="BV30" s="114">
        <v>0.3</v>
      </c>
      <c r="BW30" s="114">
        <v>5.0000000000000001E-3</v>
      </c>
      <c r="BX30" s="114">
        <v>8.5999999999999993E-2</v>
      </c>
      <c r="BY30" s="114">
        <v>0.03</v>
      </c>
      <c r="BZ30" s="114">
        <v>0.47199999999999998</v>
      </c>
      <c r="CA30" s="114">
        <v>0.37</v>
      </c>
      <c r="CB30" s="114">
        <v>0.153</v>
      </c>
      <c r="CC30" s="114">
        <v>0.45500000000000002</v>
      </c>
      <c r="CD30" s="114">
        <v>0.20899999999999999</v>
      </c>
      <c r="CE30" s="114">
        <v>0.185</v>
      </c>
      <c r="CF30" s="114">
        <v>0.17399999999999999</v>
      </c>
      <c r="CG30" s="114">
        <v>0.439</v>
      </c>
      <c r="CH30" s="114">
        <v>0.2</v>
      </c>
      <c r="CI30" s="114">
        <v>0.246</v>
      </c>
      <c r="CJ30" s="114">
        <v>0.14299999999999999</v>
      </c>
      <c r="CK30" s="114">
        <v>0.151</v>
      </c>
      <c r="CL30" s="114">
        <v>0.14799999999999999</v>
      </c>
      <c r="CM30" s="114">
        <v>0.19800000000000001</v>
      </c>
      <c r="CN30" s="114">
        <v>0.22900000000000001</v>
      </c>
      <c r="CO30" s="114">
        <v>7.1999999999999995E-2</v>
      </c>
      <c r="CP30" s="114">
        <v>0.13700000000000001</v>
      </c>
      <c r="CQ30" s="114">
        <v>0.13600000000000001</v>
      </c>
      <c r="CR30" s="114">
        <v>5.0000000000000001E-3</v>
      </c>
      <c r="CS30" s="114">
        <v>0.36299999999999999</v>
      </c>
      <c r="CT30" s="114">
        <v>0.12</v>
      </c>
      <c r="CU30" s="114">
        <v>1.232</v>
      </c>
      <c r="CV30" s="114">
        <v>0.104</v>
      </c>
      <c r="CW30" s="114">
        <v>0.92400000000000004</v>
      </c>
      <c r="CX30" s="114">
        <v>0.34300000000000003</v>
      </c>
      <c r="CY30" s="114">
        <v>0.24</v>
      </c>
      <c r="CZ30" s="114">
        <v>3.0000000000000001E-3</v>
      </c>
      <c r="DA30" s="114">
        <v>2E-3</v>
      </c>
      <c r="DB30" s="114">
        <v>0.33400000000000002</v>
      </c>
      <c r="DC30" s="114">
        <v>0.33700000000000002</v>
      </c>
      <c r="DD30" s="114">
        <v>0.80100000000000005</v>
      </c>
      <c r="DE30" s="114">
        <v>0.64200000000000002</v>
      </c>
      <c r="DF30" s="114">
        <v>9.7000000000000003E-2</v>
      </c>
      <c r="DG30" s="114">
        <v>0.157</v>
      </c>
      <c r="DH30" s="114">
        <v>0.36199999999999999</v>
      </c>
      <c r="DI30" s="114">
        <v>7.5999999999999998E-2</v>
      </c>
      <c r="DJ30" s="114">
        <v>0.22800000000000001</v>
      </c>
      <c r="DK30" s="114">
        <v>0.14899999999999999</v>
      </c>
      <c r="DL30" s="114">
        <v>0</v>
      </c>
      <c r="DM30" s="114">
        <v>9.7000000000000003E-2</v>
      </c>
      <c r="DN30" s="114">
        <v>0.23200000000000001</v>
      </c>
      <c r="DO30" s="114">
        <v>7.6999999999999999E-2</v>
      </c>
      <c r="DP30" s="114">
        <v>3.0000000000000001E-3</v>
      </c>
      <c r="DQ30" s="114">
        <v>0.84199999999999997</v>
      </c>
      <c r="DR30" s="114">
        <v>0.65100000000000002</v>
      </c>
      <c r="DS30" s="114">
        <v>0.42799999999999999</v>
      </c>
      <c r="DT30" s="114">
        <v>0.51100000000000001</v>
      </c>
      <c r="DU30" s="114">
        <v>0.59299999999999997</v>
      </c>
      <c r="DV30" s="114">
        <v>0.187</v>
      </c>
      <c r="DW30" s="114">
        <v>0.66</v>
      </c>
      <c r="DX30" s="114">
        <v>0.34799999999999998</v>
      </c>
      <c r="DY30" s="114">
        <v>0.18099999999999999</v>
      </c>
      <c r="DZ30" s="114">
        <v>0.33500000000000002</v>
      </c>
      <c r="EA30" s="114">
        <v>0</v>
      </c>
      <c r="EB30" s="114">
        <v>5.2999999999999999E-2</v>
      </c>
      <c r="EC30" s="114">
        <v>6.0999999999999999E-2</v>
      </c>
      <c r="ED30" s="114">
        <v>1.288</v>
      </c>
      <c r="EE30" s="114">
        <v>0.52</v>
      </c>
      <c r="EF30" s="114">
        <v>0.01</v>
      </c>
      <c r="EG30" s="114">
        <v>0</v>
      </c>
      <c r="EH30" s="114">
        <v>0.156</v>
      </c>
      <c r="EI30" s="114">
        <v>0.33700000000000002</v>
      </c>
      <c r="EJ30" s="114">
        <v>0</v>
      </c>
      <c r="EK30" s="114">
        <v>0.36199999999999999</v>
      </c>
      <c r="EL30" s="114">
        <v>0</v>
      </c>
      <c r="EM30" s="114">
        <v>4.0000000000000001E-3</v>
      </c>
      <c r="EN30" s="114">
        <v>0.53900000000000003</v>
      </c>
      <c r="EO30" s="114">
        <v>0.45800000000000002</v>
      </c>
      <c r="EP30" s="114">
        <v>0</v>
      </c>
      <c r="EQ30" s="114">
        <v>1.9E-2</v>
      </c>
      <c r="ER30" s="114">
        <v>0</v>
      </c>
      <c r="ES30" s="114">
        <v>0</v>
      </c>
      <c r="ET30" s="114"/>
      <c r="EU30" s="114"/>
      <c r="EV30" s="114">
        <v>0.34799999999999998</v>
      </c>
      <c r="EW30" s="114"/>
      <c r="EX30" s="114"/>
      <c r="EY30" s="114">
        <v>0.20899999999999999</v>
      </c>
      <c r="EZ30" s="114"/>
      <c r="FA30" s="114"/>
    </row>
    <row r="31" spans="1:157" hidden="1" outlineLevel="1">
      <c r="B31" s="114">
        <v>9.9000000000000005E-2</v>
      </c>
      <c r="C31" s="114">
        <v>0.31</v>
      </c>
      <c r="D31" s="114">
        <v>3.2000000000000001E-2</v>
      </c>
      <c r="E31" s="114">
        <v>1.4999999999999999E-2</v>
      </c>
      <c r="F31" s="114">
        <v>0.187</v>
      </c>
      <c r="G31" s="114">
        <v>0.56399999999999995</v>
      </c>
      <c r="H31" s="114">
        <v>0.30199999999999999</v>
      </c>
      <c r="I31" s="114">
        <v>0.113</v>
      </c>
      <c r="J31" s="114">
        <v>0.50900000000000001</v>
      </c>
      <c r="K31" s="114">
        <v>7.8E-2</v>
      </c>
      <c r="L31" s="114">
        <v>5.3999999999999999E-2</v>
      </c>
      <c r="M31" s="114">
        <v>0.93400000000000005</v>
      </c>
      <c r="N31" s="114">
        <v>0.81599999999999995</v>
      </c>
      <c r="O31" s="114">
        <v>0.46200000000000002</v>
      </c>
      <c r="P31" s="114">
        <v>0.26300000000000001</v>
      </c>
      <c r="Q31" s="114">
        <v>0.36</v>
      </c>
      <c r="R31" s="114">
        <v>0.432</v>
      </c>
      <c r="S31" s="114">
        <v>0.10199999999999999</v>
      </c>
      <c r="T31" s="114">
        <v>2.1999999999999999E-2</v>
      </c>
      <c r="U31" s="114">
        <v>0.126</v>
      </c>
      <c r="V31" s="114">
        <v>7.0000000000000001E-3</v>
      </c>
      <c r="W31" s="114">
        <v>7.0000000000000001E-3</v>
      </c>
      <c r="X31" s="114">
        <v>2.1000000000000001E-2</v>
      </c>
      <c r="Y31" s="114">
        <v>1.4E-2</v>
      </c>
      <c r="Z31" s="114">
        <v>0.01</v>
      </c>
      <c r="AA31" s="114">
        <v>1.7000000000000001E-2</v>
      </c>
      <c r="AB31" s="114">
        <v>8.9999999999999993E-3</v>
      </c>
      <c r="AC31" s="114">
        <v>5.8000000000000003E-2</v>
      </c>
      <c r="AD31" s="114">
        <v>2.1000000000000001E-2</v>
      </c>
      <c r="AE31" s="114">
        <v>0.73499999999999999</v>
      </c>
      <c r="AF31" s="114">
        <v>1.4039999999999999</v>
      </c>
      <c r="AG31" s="114">
        <v>7.0000000000000001E-3</v>
      </c>
      <c r="AH31" s="114">
        <v>8.0000000000000002E-3</v>
      </c>
      <c r="AI31" s="114">
        <v>5.0000000000000001E-3</v>
      </c>
      <c r="AJ31" s="114">
        <v>0.01</v>
      </c>
      <c r="AK31" s="114">
        <v>1.4999999999999999E-2</v>
      </c>
      <c r="AL31" s="114">
        <v>0</v>
      </c>
      <c r="AM31" s="114">
        <v>3.1E-2</v>
      </c>
      <c r="AN31" s="114">
        <v>4.4999999999999998E-2</v>
      </c>
      <c r="AO31" s="114">
        <v>4.2000000000000003E-2</v>
      </c>
      <c r="AP31" s="114">
        <v>0.21299999999999999</v>
      </c>
      <c r="AQ31" s="114">
        <v>0.11</v>
      </c>
      <c r="AR31" s="114">
        <v>0.41299999999999998</v>
      </c>
      <c r="AS31" s="114">
        <v>5.0000000000000001E-3</v>
      </c>
      <c r="AT31" s="114">
        <v>6.0000000000000001E-3</v>
      </c>
      <c r="AU31" s="114">
        <v>0.56299999999999994</v>
      </c>
      <c r="AV31" s="114">
        <v>8.9999999999999993E-3</v>
      </c>
      <c r="AW31" s="114">
        <v>6.5000000000000002E-2</v>
      </c>
      <c r="AX31" s="114">
        <v>0</v>
      </c>
      <c r="AY31" s="114">
        <v>1.4999999999999999E-2</v>
      </c>
      <c r="AZ31" s="114">
        <v>2.1000000000000001E-2</v>
      </c>
      <c r="BA31" s="114">
        <v>1.7000000000000001E-2</v>
      </c>
      <c r="BB31" s="114">
        <v>2.4E-2</v>
      </c>
      <c r="BC31" s="114">
        <v>5.0000000000000001E-3</v>
      </c>
      <c r="BD31" s="114">
        <v>0.14499999999999999</v>
      </c>
      <c r="BE31" s="114">
        <v>0</v>
      </c>
      <c r="BF31" s="114">
        <v>0</v>
      </c>
      <c r="BG31" s="114">
        <v>0</v>
      </c>
      <c r="BH31" s="114">
        <v>0.11700000000000001</v>
      </c>
      <c r="BI31" s="114">
        <v>0.17599999999999999</v>
      </c>
      <c r="BJ31" s="114">
        <v>0</v>
      </c>
      <c r="BK31" s="114">
        <v>0.307</v>
      </c>
      <c r="BL31" s="114">
        <v>0.75800000000000001</v>
      </c>
      <c r="BM31" s="114">
        <v>9.1999999999999998E-2</v>
      </c>
      <c r="BN31" s="114">
        <v>0.127</v>
      </c>
      <c r="BO31" s="114">
        <v>0.124</v>
      </c>
      <c r="BP31" s="114">
        <v>0.312</v>
      </c>
      <c r="BQ31" s="114">
        <v>0.188</v>
      </c>
      <c r="BR31" s="114">
        <v>0.69299999999999995</v>
      </c>
      <c r="BS31" s="114">
        <v>0.49399999999999999</v>
      </c>
      <c r="BT31" s="114">
        <v>0.21199999999999999</v>
      </c>
      <c r="BU31" s="114">
        <v>0.28899999999999998</v>
      </c>
      <c r="BV31" s="114">
        <v>0.20699999999999999</v>
      </c>
      <c r="BW31" s="114">
        <v>5.0000000000000001E-3</v>
      </c>
      <c r="BX31" s="114">
        <v>9.1999999999999998E-2</v>
      </c>
      <c r="BY31" s="114">
        <v>0.03</v>
      </c>
      <c r="BZ31" s="114">
        <v>0.46100000000000002</v>
      </c>
      <c r="CA31" s="114">
        <v>0.36499999999999999</v>
      </c>
      <c r="CB31" s="114">
        <v>0.14899999999999999</v>
      </c>
      <c r="CC31" s="114">
        <v>0.45600000000000002</v>
      </c>
      <c r="CD31" s="114">
        <v>0.20599999999999999</v>
      </c>
      <c r="CE31" s="114">
        <v>0.184</v>
      </c>
      <c r="CF31" s="114">
        <v>0.17599999999999999</v>
      </c>
      <c r="CG31" s="114">
        <v>0.43099999999999999</v>
      </c>
      <c r="CH31" s="114">
        <v>0.19400000000000001</v>
      </c>
      <c r="CI31" s="114">
        <v>0.24399999999999999</v>
      </c>
      <c r="CJ31" s="114">
        <v>0.15</v>
      </c>
      <c r="CK31" s="114">
        <v>0.158</v>
      </c>
      <c r="CL31" s="114">
        <v>0.14699999999999999</v>
      </c>
      <c r="CM31" s="114">
        <v>0.193</v>
      </c>
      <c r="CN31" s="114">
        <v>0.22800000000000001</v>
      </c>
      <c r="CO31" s="114">
        <v>7.0000000000000007E-2</v>
      </c>
      <c r="CP31" s="114">
        <v>0.13400000000000001</v>
      </c>
      <c r="CQ31" s="114">
        <v>0.13500000000000001</v>
      </c>
      <c r="CR31" s="114">
        <v>7.0000000000000001E-3</v>
      </c>
      <c r="CS31" s="114">
        <v>0.373</v>
      </c>
      <c r="CT31" s="114">
        <v>0.122</v>
      </c>
      <c r="CU31" s="114">
        <v>1.2130000000000001</v>
      </c>
      <c r="CV31" s="114">
        <v>0.105</v>
      </c>
      <c r="CW31" s="114">
        <v>0.91200000000000003</v>
      </c>
      <c r="CX31" s="114">
        <v>0.33800000000000002</v>
      </c>
      <c r="CY31" s="114">
        <v>0.24</v>
      </c>
      <c r="CZ31" s="114">
        <v>3.0000000000000001E-3</v>
      </c>
      <c r="DA31" s="114">
        <v>3.0000000000000001E-3</v>
      </c>
      <c r="DB31" s="114">
        <v>0.33800000000000002</v>
      </c>
      <c r="DC31" s="114">
        <v>0.33800000000000002</v>
      </c>
      <c r="DD31" s="114">
        <v>0.80100000000000005</v>
      </c>
      <c r="DE31" s="114">
        <v>0.64700000000000002</v>
      </c>
      <c r="DF31" s="114">
        <v>9.8000000000000004E-2</v>
      </c>
      <c r="DG31" s="114">
        <v>0.158</v>
      </c>
      <c r="DH31" s="114">
        <v>0.32100000000000001</v>
      </c>
      <c r="DI31" s="114">
        <v>8.5000000000000006E-2</v>
      </c>
      <c r="DJ31" s="114">
        <v>0.23</v>
      </c>
      <c r="DK31" s="114">
        <v>0.152</v>
      </c>
      <c r="DL31" s="114">
        <v>0</v>
      </c>
      <c r="DM31" s="114">
        <v>8.5999999999999993E-2</v>
      </c>
      <c r="DN31" s="114">
        <v>0.23499999999999999</v>
      </c>
      <c r="DO31" s="114">
        <v>7.1999999999999995E-2</v>
      </c>
      <c r="DP31" s="114">
        <v>3.0000000000000001E-3</v>
      </c>
      <c r="DQ31" s="114">
        <v>0.83199999999999996</v>
      </c>
      <c r="DR31" s="114">
        <v>0.65200000000000002</v>
      </c>
      <c r="DS31" s="114">
        <v>0.42099999999999999</v>
      </c>
      <c r="DT31" s="114">
        <v>0.50600000000000001</v>
      </c>
      <c r="DU31" s="114">
        <v>0.55200000000000005</v>
      </c>
      <c r="DV31" s="114">
        <v>0.17599999999999999</v>
      </c>
      <c r="DW31" s="114">
        <v>0.72299999999999998</v>
      </c>
      <c r="DX31" s="114">
        <v>0.35499999999999998</v>
      </c>
      <c r="DY31" s="114">
        <v>0.17599999999999999</v>
      </c>
      <c r="DZ31" s="114">
        <v>0.33600000000000002</v>
      </c>
      <c r="EA31" s="114">
        <v>0</v>
      </c>
      <c r="EB31" s="114">
        <v>5.2999999999999999E-2</v>
      </c>
      <c r="EC31" s="114">
        <v>6.0999999999999999E-2</v>
      </c>
      <c r="ED31" s="114">
        <v>1.232</v>
      </c>
      <c r="EE31" s="114">
        <v>0.52900000000000003</v>
      </c>
      <c r="EF31" s="114">
        <v>1.2999999999999999E-2</v>
      </c>
      <c r="EG31" s="114">
        <v>0</v>
      </c>
      <c r="EH31" s="114">
        <v>0.159</v>
      </c>
      <c r="EI31" s="114">
        <v>0.33600000000000002</v>
      </c>
      <c r="EJ31" s="114">
        <v>0</v>
      </c>
      <c r="EK31" s="114">
        <v>0.36899999999999999</v>
      </c>
      <c r="EL31" s="114">
        <v>0</v>
      </c>
      <c r="EM31" s="114">
        <v>4.0000000000000001E-3</v>
      </c>
      <c r="EN31" s="114">
        <v>0.55000000000000004</v>
      </c>
      <c r="EO31" s="114">
        <v>0.47099999999999997</v>
      </c>
      <c r="EP31" s="114">
        <v>0</v>
      </c>
      <c r="EQ31" s="114">
        <v>1.7000000000000001E-2</v>
      </c>
      <c r="ER31" s="114">
        <v>0</v>
      </c>
      <c r="ES31" s="114">
        <v>0</v>
      </c>
      <c r="ET31" s="114"/>
      <c r="EU31" s="114"/>
      <c r="EV31" s="114">
        <v>0.35899999999999999</v>
      </c>
      <c r="EW31" s="114"/>
      <c r="EX31" s="114"/>
      <c r="EY31" s="114">
        <v>0.20399999999999999</v>
      </c>
      <c r="EZ31" s="114"/>
      <c r="FA31" s="114"/>
    </row>
    <row r="32" spans="1:157" hidden="1" outlineLevel="1">
      <c r="B32" s="114">
        <v>9.5000000000000001E-2</v>
      </c>
      <c r="C32" s="114">
        <v>0.316</v>
      </c>
      <c r="D32" s="114">
        <v>2.5000000000000001E-2</v>
      </c>
      <c r="E32" s="114">
        <v>1.4999999999999999E-2</v>
      </c>
      <c r="F32" s="114">
        <v>0.186</v>
      </c>
      <c r="G32" s="114">
        <v>0.54800000000000004</v>
      </c>
      <c r="H32" s="114">
        <v>0.309</v>
      </c>
      <c r="I32" s="114">
        <v>0.11</v>
      </c>
      <c r="J32" s="114">
        <v>0.51</v>
      </c>
      <c r="K32" s="114">
        <v>8.5000000000000006E-2</v>
      </c>
      <c r="L32" s="114">
        <v>5.8000000000000003E-2</v>
      </c>
      <c r="M32" s="114">
        <v>0.90400000000000003</v>
      </c>
      <c r="N32" s="114">
        <v>0.78600000000000003</v>
      </c>
      <c r="O32" s="114">
        <v>0.44800000000000001</v>
      </c>
      <c r="P32" s="114">
        <v>0.23799999999999999</v>
      </c>
      <c r="Q32" s="114">
        <v>0.35</v>
      </c>
      <c r="R32" s="114">
        <v>0.43</v>
      </c>
      <c r="S32" s="114">
        <v>0.106</v>
      </c>
      <c r="T32" s="114">
        <v>2.1000000000000001E-2</v>
      </c>
      <c r="U32" s="114">
        <v>0.122</v>
      </c>
      <c r="V32" s="114">
        <v>7.0000000000000001E-3</v>
      </c>
      <c r="W32" s="114">
        <v>7.0000000000000001E-3</v>
      </c>
      <c r="X32" s="114">
        <v>0.02</v>
      </c>
      <c r="Y32" s="114">
        <v>1.2999999999999999E-2</v>
      </c>
      <c r="Z32" s="114">
        <v>0.01</v>
      </c>
      <c r="AA32" s="114">
        <v>1.4E-2</v>
      </c>
      <c r="AB32" s="114">
        <v>8.9999999999999993E-3</v>
      </c>
      <c r="AC32" s="114">
        <v>4.3999999999999997E-2</v>
      </c>
      <c r="AD32" s="114">
        <v>0.02</v>
      </c>
      <c r="AE32" s="114">
        <v>0.72299999999999998</v>
      </c>
      <c r="AF32" s="114">
        <v>1.323</v>
      </c>
      <c r="AG32" s="114">
        <v>7.0000000000000001E-3</v>
      </c>
      <c r="AH32" s="114">
        <v>7.0000000000000001E-3</v>
      </c>
      <c r="AI32" s="114">
        <v>4.0000000000000001E-3</v>
      </c>
      <c r="AJ32" s="114">
        <v>8.9999999999999993E-3</v>
      </c>
      <c r="AK32" s="114">
        <v>1.4999999999999999E-2</v>
      </c>
      <c r="AL32" s="114">
        <v>0</v>
      </c>
      <c r="AM32" s="114">
        <v>3.1E-2</v>
      </c>
      <c r="AN32" s="114">
        <v>4.2000000000000003E-2</v>
      </c>
      <c r="AO32" s="114">
        <v>3.6999999999999998E-2</v>
      </c>
      <c r="AP32" s="114">
        <v>0.182</v>
      </c>
      <c r="AQ32" s="114">
        <v>0.111</v>
      </c>
      <c r="AR32" s="114">
        <v>0.43</v>
      </c>
      <c r="AS32" s="114">
        <v>6.0000000000000001E-3</v>
      </c>
      <c r="AT32" s="114">
        <v>6.0000000000000001E-3</v>
      </c>
      <c r="AU32" s="114">
        <v>0.55200000000000005</v>
      </c>
      <c r="AV32" s="114">
        <v>8.9999999999999993E-3</v>
      </c>
      <c r="AW32" s="114">
        <v>3.5999999999999997E-2</v>
      </c>
      <c r="AX32" s="114">
        <v>0</v>
      </c>
      <c r="AY32" s="114">
        <v>1.4999999999999999E-2</v>
      </c>
      <c r="AZ32" s="114">
        <v>0.02</v>
      </c>
      <c r="BA32" s="114">
        <v>1.4E-2</v>
      </c>
      <c r="BB32" s="114">
        <v>2.3E-2</v>
      </c>
      <c r="BC32" s="114">
        <v>1E-3</v>
      </c>
      <c r="BD32" s="114">
        <v>0.14199999999999999</v>
      </c>
      <c r="BE32" s="114">
        <v>0</v>
      </c>
      <c r="BF32" s="114">
        <v>0</v>
      </c>
      <c r="BG32" s="114">
        <v>0</v>
      </c>
      <c r="BH32" s="114">
        <v>0.122</v>
      </c>
      <c r="BI32" s="114">
        <v>0.17599999999999999</v>
      </c>
      <c r="BJ32" s="114">
        <v>0</v>
      </c>
      <c r="BK32" s="114">
        <v>0.313</v>
      </c>
      <c r="BL32" s="114">
        <v>0.63300000000000001</v>
      </c>
      <c r="BM32" s="114">
        <v>8.5999999999999993E-2</v>
      </c>
      <c r="BN32" s="114">
        <v>0.11899999999999999</v>
      </c>
      <c r="BO32" s="114">
        <v>0.121</v>
      </c>
      <c r="BP32" s="114">
        <v>0.28100000000000003</v>
      </c>
      <c r="BQ32" s="114">
        <v>0.19400000000000001</v>
      </c>
      <c r="BR32" s="114">
        <v>0.72299999999999998</v>
      </c>
      <c r="BS32" s="114">
        <v>0.42499999999999999</v>
      </c>
      <c r="BT32" s="114">
        <v>0.189</v>
      </c>
      <c r="BU32" s="114">
        <v>0.28000000000000003</v>
      </c>
      <c r="BV32" s="114">
        <v>0</v>
      </c>
      <c r="BW32" s="114">
        <v>5.0000000000000001E-3</v>
      </c>
      <c r="BX32" s="114">
        <v>8.3000000000000004E-2</v>
      </c>
      <c r="BY32" s="114">
        <v>3.1E-2</v>
      </c>
      <c r="BZ32" s="114">
        <v>0.46800000000000003</v>
      </c>
      <c r="CA32" s="114">
        <v>0.37</v>
      </c>
      <c r="CB32" s="114">
        <v>0.15</v>
      </c>
      <c r="CC32" s="114">
        <v>0.46200000000000002</v>
      </c>
      <c r="CD32" s="114">
        <v>0.19500000000000001</v>
      </c>
      <c r="CE32" s="114">
        <v>0.17899999999999999</v>
      </c>
      <c r="CF32" s="114">
        <v>0.16900000000000001</v>
      </c>
      <c r="CG32" s="114">
        <v>0.43</v>
      </c>
      <c r="CH32" s="114">
        <v>0.186</v>
      </c>
      <c r="CI32" s="114">
        <v>0.24199999999999999</v>
      </c>
      <c r="CJ32" s="114">
        <v>0.154</v>
      </c>
      <c r="CK32" s="114">
        <v>0.155</v>
      </c>
      <c r="CL32" s="114">
        <v>0.158</v>
      </c>
      <c r="CM32" s="114">
        <v>0.192</v>
      </c>
      <c r="CN32" s="114">
        <v>0.22800000000000001</v>
      </c>
      <c r="CO32" s="114">
        <v>6.8000000000000005E-2</v>
      </c>
      <c r="CP32" s="114">
        <v>0.13300000000000001</v>
      </c>
      <c r="CQ32" s="114">
        <v>0.13700000000000001</v>
      </c>
      <c r="CR32" s="114">
        <v>0.01</v>
      </c>
      <c r="CS32" s="114">
        <v>0.35599999999999998</v>
      </c>
      <c r="CT32" s="114">
        <v>0.123</v>
      </c>
      <c r="CU32" s="114">
        <v>1.171</v>
      </c>
      <c r="CV32" s="114">
        <v>0.105</v>
      </c>
      <c r="CW32" s="114">
        <v>0.91500000000000004</v>
      </c>
      <c r="CX32" s="114">
        <v>0.33600000000000002</v>
      </c>
      <c r="CY32" s="114">
        <v>0.24099999999999999</v>
      </c>
      <c r="CZ32" s="114">
        <v>3.0000000000000001E-3</v>
      </c>
      <c r="DA32" s="114">
        <v>3.0000000000000001E-3</v>
      </c>
      <c r="DB32" s="114">
        <v>0.33100000000000002</v>
      </c>
      <c r="DC32" s="114">
        <v>0.33200000000000002</v>
      </c>
      <c r="DD32" s="114">
        <v>0.79800000000000004</v>
      </c>
      <c r="DE32" s="114">
        <v>0.65100000000000002</v>
      </c>
      <c r="DF32" s="114">
        <v>0.10100000000000001</v>
      </c>
      <c r="DG32" s="114">
        <v>0.14899999999999999</v>
      </c>
      <c r="DH32" s="114">
        <v>0.42</v>
      </c>
      <c r="DI32" s="114">
        <v>6.9000000000000006E-2</v>
      </c>
      <c r="DJ32" s="114">
        <v>0.23200000000000001</v>
      </c>
      <c r="DK32" s="114">
        <v>0.14599999999999999</v>
      </c>
      <c r="DL32" s="114">
        <v>0</v>
      </c>
      <c r="DM32" s="114">
        <v>7.9000000000000001E-2</v>
      </c>
      <c r="DN32" s="114">
        <v>0.23699999999999999</v>
      </c>
      <c r="DO32" s="114">
        <v>7.1999999999999995E-2</v>
      </c>
      <c r="DP32" s="114">
        <v>3.0000000000000001E-3</v>
      </c>
      <c r="DQ32" s="114">
        <v>0.81599999999999995</v>
      </c>
      <c r="DR32" s="114">
        <v>0.64100000000000001</v>
      </c>
      <c r="DS32" s="114">
        <v>0.41899999999999998</v>
      </c>
      <c r="DT32" s="114">
        <v>0.499</v>
      </c>
      <c r="DU32" s="114">
        <v>0.52200000000000002</v>
      </c>
      <c r="DV32" s="114">
        <v>0.161</v>
      </c>
      <c r="DW32" s="114">
        <v>0.66500000000000004</v>
      </c>
      <c r="DX32" s="114">
        <v>0.36399999999999999</v>
      </c>
      <c r="DY32" s="114">
        <v>0.17899999999999999</v>
      </c>
      <c r="DZ32" s="114">
        <v>0.34200000000000003</v>
      </c>
      <c r="EA32" s="114">
        <v>0</v>
      </c>
      <c r="EB32" s="114">
        <v>0.05</v>
      </c>
      <c r="EC32" s="114">
        <v>0.06</v>
      </c>
      <c r="ED32" s="114">
        <v>1.1459999999999999</v>
      </c>
      <c r="EE32" s="114">
        <v>0.54100000000000004</v>
      </c>
      <c r="EF32" s="114">
        <v>1.2E-2</v>
      </c>
      <c r="EG32" s="114">
        <v>0</v>
      </c>
      <c r="EH32" s="114">
        <v>0.122</v>
      </c>
      <c r="EI32" s="114">
        <v>0.33900000000000002</v>
      </c>
      <c r="EJ32" s="114">
        <v>0</v>
      </c>
      <c r="EK32" s="114">
        <v>0.371</v>
      </c>
      <c r="EL32" s="114">
        <v>0</v>
      </c>
      <c r="EM32" s="114">
        <v>4.0000000000000001E-3</v>
      </c>
      <c r="EN32" s="114">
        <v>0.55500000000000005</v>
      </c>
      <c r="EO32" s="114">
        <v>0.47599999999999998</v>
      </c>
      <c r="EP32" s="114">
        <v>0</v>
      </c>
      <c r="EQ32" s="114">
        <v>0.02</v>
      </c>
      <c r="ER32" s="114">
        <v>0</v>
      </c>
      <c r="ES32" s="114">
        <v>0</v>
      </c>
      <c r="ET32" s="114"/>
      <c r="EU32" s="114"/>
      <c r="EV32" s="114">
        <v>0.35</v>
      </c>
      <c r="EW32" s="114"/>
      <c r="EX32" s="114"/>
      <c r="EY32" s="114">
        <v>0.20499999999999999</v>
      </c>
      <c r="EZ32" s="114"/>
      <c r="FA32" s="114"/>
    </row>
    <row r="33" spans="2:157" hidden="1" outlineLevel="1">
      <c r="B33" s="114">
        <v>9.6000000000000002E-2</v>
      </c>
      <c r="C33" s="114">
        <v>0.31900000000000001</v>
      </c>
      <c r="D33" s="114">
        <v>2.8000000000000001E-2</v>
      </c>
      <c r="E33" s="114">
        <v>1.4999999999999999E-2</v>
      </c>
      <c r="F33" s="114">
        <v>0.188</v>
      </c>
      <c r="G33" s="114">
        <v>0.55300000000000005</v>
      </c>
      <c r="H33" s="114">
        <v>0.28599999999999998</v>
      </c>
      <c r="I33" s="114">
        <v>0.11600000000000001</v>
      </c>
      <c r="J33" s="114">
        <v>0.51</v>
      </c>
      <c r="K33" s="114">
        <v>0.107</v>
      </c>
      <c r="L33" s="114">
        <v>6.2E-2</v>
      </c>
      <c r="M33" s="114">
        <v>0.88700000000000001</v>
      </c>
      <c r="N33" s="114">
        <v>0.78100000000000003</v>
      </c>
      <c r="O33" s="114">
        <v>0.44400000000000001</v>
      </c>
      <c r="P33" s="114">
        <v>0.25700000000000001</v>
      </c>
      <c r="Q33" s="114">
        <v>0.35799999999999998</v>
      </c>
      <c r="R33" s="114">
        <v>0.41899999999999998</v>
      </c>
      <c r="S33" s="114">
        <v>0.106</v>
      </c>
      <c r="T33" s="114">
        <v>2.1999999999999999E-2</v>
      </c>
      <c r="U33" s="114">
        <v>0.124</v>
      </c>
      <c r="V33" s="114">
        <v>6.0000000000000001E-3</v>
      </c>
      <c r="W33" s="114">
        <v>7.0000000000000001E-3</v>
      </c>
      <c r="X33" s="114">
        <v>2.1000000000000001E-2</v>
      </c>
      <c r="Y33" s="114">
        <v>1.2999999999999999E-2</v>
      </c>
      <c r="Z33" s="114">
        <v>8.9999999999999993E-3</v>
      </c>
      <c r="AA33" s="114">
        <v>1.4999999999999999E-2</v>
      </c>
      <c r="AB33" s="114">
        <v>0.01</v>
      </c>
      <c r="AC33" s="114">
        <v>4.3999999999999997E-2</v>
      </c>
      <c r="AD33" s="114">
        <v>0.02</v>
      </c>
      <c r="AE33" s="114">
        <v>0.74399999999999999</v>
      </c>
      <c r="AF33" s="114">
        <v>1.2809999999999999</v>
      </c>
      <c r="AG33" s="114">
        <v>7.0000000000000001E-3</v>
      </c>
      <c r="AH33" s="114">
        <v>7.0000000000000001E-3</v>
      </c>
      <c r="AI33" s="114">
        <v>4.0000000000000001E-3</v>
      </c>
      <c r="AJ33" s="114">
        <v>0.01</v>
      </c>
      <c r="AK33" s="114">
        <v>1.4E-2</v>
      </c>
      <c r="AL33" s="114">
        <v>0</v>
      </c>
      <c r="AM33" s="114">
        <v>3.1E-2</v>
      </c>
      <c r="AN33" s="114">
        <v>4.2999999999999997E-2</v>
      </c>
      <c r="AO33" s="114">
        <v>3.5999999999999997E-2</v>
      </c>
      <c r="AP33" s="114">
        <v>0.184</v>
      </c>
      <c r="AQ33" s="114">
        <v>0.11700000000000001</v>
      </c>
      <c r="AR33" s="114">
        <v>0.41499999999999998</v>
      </c>
      <c r="AS33" s="114">
        <v>5.0000000000000001E-3</v>
      </c>
      <c r="AT33" s="114">
        <v>6.0000000000000001E-3</v>
      </c>
      <c r="AU33" s="114">
        <v>0.55400000000000005</v>
      </c>
      <c r="AV33" s="114">
        <v>0.01</v>
      </c>
      <c r="AW33" s="114">
        <v>0.19800000000000001</v>
      </c>
      <c r="AX33" s="114">
        <v>0</v>
      </c>
      <c r="AY33" s="114">
        <v>1.4E-2</v>
      </c>
      <c r="AZ33" s="114">
        <v>0.02</v>
      </c>
      <c r="BA33" s="114">
        <v>1.4999999999999999E-2</v>
      </c>
      <c r="BB33" s="114">
        <v>2.1999999999999999E-2</v>
      </c>
      <c r="BC33" s="114">
        <v>4.0000000000000001E-3</v>
      </c>
      <c r="BD33" s="114">
        <v>0.14299999999999999</v>
      </c>
      <c r="BE33" s="114">
        <v>0</v>
      </c>
      <c r="BF33" s="114">
        <v>0</v>
      </c>
      <c r="BG33" s="114">
        <v>0</v>
      </c>
      <c r="BH33" s="114">
        <v>0.11700000000000001</v>
      </c>
      <c r="BI33" s="114">
        <v>0.17299999999999999</v>
      </c>
      <c r="BJ33" s="114">
        <v>0</v>
      </c>
      <c r="BK33" s="114">
        <v>0.30299999999999999</v>
      </c>
      <c r="BL33" s="114">
        <v>0.72099999999999997</v>
      </c>
      <c r="BM33" s="114">
        <v>8.3000000000000004E-2</v>
      </c>
      <c r="BN33" s="114">
        <v>0.112</v>
      </c>
      <c r="BO33" s="114">
        <v>0.12</v>
      </c>
      <c r="BP33" s="114">
        <v>0.26700000000000002</v>
      </c>
      <c r="BQ33" s="114">
        <v>0.187</v>
      </c>
      <c r="BR33" s="114">
        <v>0.68500000000000005</v>
      </c>
      <c r="BS33" s="114">
        <v>0.42599999999999999</v>
      </c>
      <c r="BT33" s="114">
        <v>0.187</v>
      </c>
      <c r="BU33" s="114">
        <v>0.29399999999999998</v>
      </c>
      <c r="BV33" s="114">
        <v>7.9000000000000001E-2</v>
      </c>
      <c r="BW33" s="114">
        <v>5.0000000000000001E-3</v>
      </c>
      <c r="BX33" s="114">
        <v>6.3E-2</v>
      </c>
      <c r="BY33" s="114">
        <v>0.04</v>
      </c>
      <c r="BZ33" s="114">
        <v>0.47099999999999997</v>
      </c>
      <c r="CA33" s="114">
        <v>0.37</v>
      </c>
      <c r="CB33" s="114">
        <v>0.16400000000000001</v>
      </c>
      <c r="CC33" s="114">
        <v>0.45900000000000002</v>
      </c>
      <c r="CD33" s="114">
        <v>0.19400000000000001</v>
      </c>
      <c r="CE33" s="114">
        <v>0.184</v>
      </c>
      <c r="CF33" s="114">
        <v>0.16900000000000001</v>
      </c>
      <c r="CG33" s="114">
        <v>0.42199999999999999</v>
      </c>
      <c r="CH33" s="114">
        <v>0.185</v>
      </c>
      <c r="CI33" s="114">
        <v>0.24199999999999999</v>
      </c>
      <c r="CJ33" s="114">
        <v>0.153</v>
      </c>
      <c r="CK33" s="114">
        <v>0.156</v>
      </c>
      <c r="CL33" s="114">
        <v>0.156</v>
      </c>
      <c r="CM33" s="114">
        <v>0.193</v>
      </c>
      <c r="CN33" s="114">
        <v>0.22800000000000001</v>
      </c>
      <c r="CO33" s="114">
        <v>6.6000000000000003E-2</v>
      </c>
      <c r="CP33" s="114">
        <v>0.13200000000000001</v>
      </c>
      <c r="CQ33" s="114">
        <v>0.13600000000000001</v>
      </c>
      <c r="CR33" s="114">
        <v>7.0000000000000001E-3</v>
      </c>
      <c r="CS33" s="114">
        <v>0.36</v>
      </c>
      <c r="CT33" s="114">
        <v>0.12</v>
      </c>
      <c r="CU33" s="114">
        <v>1.0549999999999999</v>
      </c>
      <c r="CV33" s="114">
        <v>0.105</v>
      </c>
      <c r="CW33" s="114">
        <v>0.90100000000000002</v>
      </c>
      <c r="CX33" s="114">
        <v>0.33100000000000002</v>
      </c>
      <c r="CY33" s="114">
        <v>0.24199999999999999</v>
      </c>
      <c r="CZ33" s="114">
        <v>3.0000000000000001E-3</v>
      </c>
      <c r="DA33" s="114">
        <v>2E-3</v>
      </c>
      <c r="DB33" s="114">
        <v>0.33200000000000002</v>
      </c>
      <c r="DC33" s="114">
        <v>0.34300000000000003</v>
      </c>
      <c r="DD33" s="114">
        <v>0.79200000000000004</v>
      </c>
      <c r="DE33" s="114">
        <v>0.64400000000000002</v>
      </c>
      <c r="DF33" s="114">
        <v>0.109</v>
      </c>
      <c r="DG33" s="114">
        <v>0.14299999999999999</v>
      </c>
      <c r="DH33" s="114">
        <v>0.35499999999999998</v>
      </c>
      <c r="DI33" s="114">
        <v>6.8000000000000005E-2</v>
      </c>
      <c r="DJ33" s="114">
        <v>0.22500000000000001</v>
      </c>
      <c r="DK33" s="114">
        <v>0.14899999999999999</v>
      </c>
      <c r="DL33" s="114">
        <v>0</v>
      </c>
      <c r="DM33" s="114">
        <v>7.9000000000000001E-2</v>
      </c>
      <c r="DN33" s="114">
        <v>0.25900000000000001</v>
      </c>
      <c r="DO33" s="114">
        <v>0.10299999999999999</v>
      </c>
      <c r="DP33" s="114">
        <v>3.0000000000000001E-3</v>
      </c>
      <c r="DQ33" s="114">
        <v>0.83699999999999997</v>
      </c>
      <c r="DR33" s="114">
        <v>0.64900000000000002</v>
      </c>
      <c r="DS33" s="114">
        <v>0.42599999999999999</v>
      </c>
      <c r="DT33" s="114">
        <v>0.49299999999999999</v>
      </c>
      <c r="DU33" s="114">
        <v>0.50800000000000001</v>
      </c>
      <c r="DV33" s="114">
        <v>0.16400000000000001</v>
      </c>
      <c r="DW33" s="114">
        <v>0.621</v>
      </c>
      <c r="DX33" s="114">
        <v>0.35899999999999999</v>
      </c>
      <c r="DY33" s="114">
        <v>0.17499999999999999</v>
      </c>
      <c r="DZ33" s="114">
        <v>0.33600000000000002</v>
      </c>
      <c r="EA33" s="114">
        <v>0</v>
      </c>
      <c r="EB33" s="114">
        <v>0.05</v>
      </c>
      <c r="EC33" s="114">
        <v>0.06</v>
      </c>
      <c r="ED33" s="114">
        <v>1.1279999999999999</v>
      </c>
      <c r="EE33" s="114">
        <v>0.56999999999999995</v>
      </c>
      <c r="EF33" s="114">
        <v>1.2999999999999999E-2</v>
      </c>
      <c r="EG33" s="114">
        <v>0</v>
      </c>
      <c r="EH33" s="114">
        <v>9.4E-2</v>
      </c>
      <c r="EI33" s="114">
        <v>0.33500000000000002</v>
      </c>
      <c r="EJ33" s="114">
        <v>0</v>
      </c>
      <c r="EK33" s="114">
        <v>0.38200000000000001</v>
      </c>
      <c r="EL33" s="114">
        <v>0</v>
      </c>
      <c r="EM33" s="114">
        <v>4.0000000000000001E-3</v>
      </c>
      <c r="EN33" s="114">
        <v>0.54800000000000004</v>
      </c>
      <c r="EO33" s="114">
        <v>0.47399999999999998</v>
      </c>
      <c r="EP33" s="114">
        <v>0</v>
      </c>
      <c r="EQ33" s="114">
        <v>0.02</v>
      </c>
      <c r="ER33" s="114">
        <v>0</v>
      </c>
      <c r="ES33" s="114">
        <v>0</v>
      </c>
      <c r="ET33" s="114"/>
      <c r="EU33" s="114"/>
      <c r="EV33" s="114">
        <v>0.35</v>
      </c>
      <c r="EW33" s="114"/>
      <c r="EX33" s="114"/>
      <c r="EY33" s="114">
        <v>0.21</v>
      </c>
      <c r="EZ33" s="114"/>
      <c r="FA33" s="114"/>
    </row>
    <row r="34" spans="2:157" hidden="1" outlineLevel="1">
      <c r="B34" s="114">
        <v>0.105</v>
      </c>
      <c r="C34" s="114">
        <v>0.32700000000000001</v>
      </c>
      <c r="D34" s="114">
        <v>2.9000000000000001E-2</v>
      </c>
      <c r="E34" s="114">
        <v>1.4999999999999999E-2</v>
      </c>
      <c r="F34" s="114">
        <v>0.188</v>
      </c>
      <c r="G34" s="114">
        <v>0.54</v>
      </c>
      <c r="H34" s="114">
        <v>0.28699999999999998</v>
      </c>
      <c r="I34" s="114">
        <v>0.11</v>
      </c>
      <c r="J34" s="114">
        <v>0.54100000000000004</v>
      </c>
      <c r="K34" s="114">
        <v>0.13400000000000001</v>
      </c>
      <c r="L34" s="114">
        <v>7.3999999999999996E-2</v>
      </c>
      <c r="M34" s="114">
        <v>0.88800000000000001</v>
      </c>
      <c r="N34" s="114">
        <v>0.84</v>
      </c>
      <c r="O34" s="114">
        <v>0.435</v>
      </c>
      <c r="P34" s="114">
        <v>0.26100000000000001</v>
      </c>
      <c r="Q34" s="114">
        <v>0.36</v>
      </c>
      <c r="R34" s="114">
        <v>0.43</v>
      </c>
      <c r="S34" s="114">
        <v>0.112</v>
      </c>
      <c r="T34" s="114">
        <v>2.1000000000000001E-2</v>
      </c>
      <c r="U34" s="114">
        <v>0.124</v>
      </c>
      <c r="V34" s="114">
        <v>6.0000000000000001E-3</v>
      </c>
      <c r="W34" s="114">
        <v>7.0000000000000001E-3</v>
      </c>
      <c r="X34" s="114">
        <v>2.1000000000000001E-2</v>
      </c>
      <c r="Y34" s="114">
        <v>1.2E-2</v>
      </c>
      <c r="Z34" s="114">
        <v>0.01</v>
      </c>
      <c r="AA34" s="114">
        <v>1.6E-2</v>
      </c>
      <c r="AB34" s="114">
        <v>0.01</v>
      </c>
      <c r="AC34" s="114">
        <v>4.2999999999999997E-2</v>
      </c>
      <c r="AD34" s="114">
        <v>2.1000000000000001E-2</v>
      </c>
      <c r="AE34" s="114">
        <v>0.82199999999999995</v>
      </c>
      <c r="AF34" s="114">
        <v>1.3380000000000001</v>
      </c>
      <c r="AG34" s="114">
        <v>7.0000000000000001E-3</v>
      </c>
      <c r="AH34" s="114">
        <v>7.0000000000000001E-3</v>
      </c>
      <c r="AI34" s="114">
        <v>4.0000000000000001E-3</v>
      </c>
      <c r="AJ34" s="114">
        <v>1.0999999999999999E-2</v>
      </c>
      <c r="AK34" s="114">
        <v>1.4999999999999999E-2</v>
      </c>
      <c r="AL34" s="114">
        <v>0</v>
      </c>
      <c r="AM34" s="114">
        <v>3.1E-2</v>
      </c>
      <c r="AN34" s="114">
        <v>4.4999999999999998E-2</v>
      </c>
      <c r="AO34" s="114">
        <v>0.04</v>
      </c>
      <c r="AP34" s="114">
        <v>0.18</v>
      </c>
      <c r="AQ34" s="114">
        <v>0.112</v>
      </c>
      <c r="AR34" s="114">
        <v>0.41299999999999998</v>
      </c>
      <c r="AS34" s="114">
        <v>6.0000000000000001E-3</v>
      </c>
      <c r="AT34" s="114">
        <v>7.0000000000000001E-3</v>
      </c>
      <c r="AU34" s="114">
        <v>0.55600000000000005</v>
      </c>
      <c r="AV34" s="114">
        <v>0.01</v>
      </c>
      <c r="AW34" s="114">
        <v>0.20799999999999999</v>
      </c>
      <c r="AX34" s="114">
        <v>0</v>
      </c>
      <c r="AY34" s="114">
        <v>1.4E-2</v>
      </c>
      <c r="AZ34" s="114">
        <v>0.02</v>
      </c>
      <c r="BA34" s="114">
        <v>1.4999999999999999E-2</v>
      </c>
      <c r="BB34" s="114">
        <v>2.3E-2</v>
      </c>
      <c r="BC34" s="114">
        <v>4.0000000000000001E-3</v>
      </c>
      <c r="BD34" s="114">
        <v>0.14599999999999999</v>
      </c>
      <c r="BE34" s="114">
        <v>0</v>
      </c>
      <c r="BF34" s="114">
        <v>0</v>
      </c>
      <c r="BG34" s="114">
        <v>0</v>
      </c>
      <c r="BH34" s="114">
        <v>0.11799999999999999</v>
      </c>
      <c r="BI34" s="114">
        <v>0.17299999999999999</v>
      </c>
      <c r="BJ34" s="114">
        <v>1.2E-2</v>
      </c>
      <c r="BK34" s="114">
        <v>0.29399999999999998</v>
      </c>
      <c r="BL34" s="114">
        <v>0.61799999999999999</v>
      </c>
      <c r="BM34" s="114">
        <v>9.0999999999999998E-2</v>
      </c>
      <c r="BN34" s="114">
        <v>0.114</v>
      </c>
      <c r="BO34" s="114">
        <v>0.14899999999999999</v>
      </c>
      <c r="BP34" s="114">
        <v>0.28599999999999998</v>
      </c>
      <c r="BQ34" s="114">
        <v>0.185</v>
      </c>
      <c r="BR34" s="114">
        <v>0.64800000000000002</v>
      </c>
      <c r="BS34" s="114">
        <v>0.63900000000000001</v>
      </c>
      <c r="BT34" s="114">
        <v>0.186</v>
      </c>
      <c r="BU34" s="114">
        <v>0.308</v>
      </c>
      <c r="BV34" s="114">
        <v>0.11600000000000001</v>
      </c>
      <c r="BW34" s="114">
        <v>5.0000000000000001E-3</v>
      </c>
      <c r="BX34" s="114">
        <v>0.113</v>
      </c>
      <c r="BY34" s="114">
        <v>7.8E-2</v>
      </c>
      <c r="BZ34" s="114">
        <v>0.47099999999999997</v>
      </c>
      <c r="CA34" s="114">
        <v>0.35899999999999999</v>
      </c>
      <c r="CB34" s="114">
        <v>0.17299999999999999</v>
      </c>
      <c r="CC34" s="114">
        <v>0.48</v>
      </c>
      <c r="CD34" s="114">
        <v>0.187</v>
      </c>
      <c r="CE34" s="114">
        <v>0.17599999999999999</v>
      </c>
      <c r="CF34" s="114">
        <v>0.16900000000000001</v>
      </c>
      <c r="CG34" s="114">
        <v>0.41899999999999998</v>
      </c>
      <c r="CH34" s="114">
        <v>0.184</v>
      </c>
      <c r="CI34" s="114">
        <v>0.23599999999999999</v>
      </c>
      <c r="CJ34" s="114">
        <v>0.14699999999999999</v>
      </c>
      <c r="CK34" s="114">
        <v>0.14599999999999999</v>
      </c>
      <c r="CL34" s="114">
        <v>0.157</v>
      </c>
      <c r="CM34" s="114">
        <v>0.187</v>
      </c>
      <c r="CN34" s="114">
        <v>0.21299999999999999</v>
      </c>
      <c r="CO34" s="114">
        <v>6.6000000000000003E-2</v>
      </c>
      <c r="CP34" s="114">
        <v>0.14099999999999999</v>
      </c>
      <c r="CQ34" s="114">
        <v>0.13600000000000001</v>
      </c>
      <c r="CR34" s="114">
        <v>5.0000000000000001E-3</v>
      </c>
      <c r="CS34" s="114">
        <v>0.34899999999999998</v>
      </c>
      <c r="CT34" s="114">
        <v>0.113</v>
      </c>
      <c r="CU34" s="114">
        <v>1.2330000000000001</v>
      </c>
      <c r="CV34" s="114">
        <v>9.5000000000000001E-2</v>
      </c>
      <c r="CW34" s="114">
        <v>0.86499999999999999</v>
      </c>
      <c r="CX34" s="114">
        <v>0.33800000000000002</v>
      </c>
      <c r="CY34" s="114">
        <v>0.23</v>
      </c>
      <c r="CZ34" s="114">
        <v>3.0000000000000001E-3</v>
      </c>
      <c r="DA34" s="114">
        <v>3.0000000000000001E-3</v>
      </c>
      <c r="DB34" s="114">
        <v>0.35399999999999998</v>
      </c>
      <c r="DC34" s="114">
        <v>0.35399999999999998</v>
      </c>
      <c r="DD34" s="114">
        <v>0.76700000000000002</v>
      </c>
      <c r="DE34" s="114">
        <v>0.63300000000000001</v>
      </c>
      <c r="DF34" s="114">
        <v>0.16900000000000001</v>
      </c>
      <c r="DG34" s="114">
        <v>0.14299999999999999</v>
      </c>
      <c r="DH34" s="114">
        <v>0.42399999999999999</v>
      </c>
      <c r="DI34" s="114">
        <v>7.0999999999999994E-2</v>
      </c>
      <c r="DJ34" s="114">
        <v>0.23200000000000001</v>
      </c>
      <c r="DK34" s="114">
        <v>0.14699999999999999</v>
      </c>
      <c r="DL34" s="114">
        <v>0</v>
      </c>
      <c r="DM34" s="114">
        <v>7.4999999999999997E-2</v>
      </c>
      <c r="DN34" s="114">
        <v>0.26700000000000002</v>
      </c>
      <c r="DO34" s="114">
        <v>0.106</v>
      </c>
      <c r="DP34" s="114">
        <v>4.0000000000000001E-3</v>
      </c>
      <c r="DQ34" s="114">
        <v>0.84199999999999997</v>
      </c>
      <c r="DR34" s="114">
        <v>0.66300000000000003</v>
      </c>
      <c r="DS34" s="114">
        <v>0.42399999999999999</v>
      </c>
      <c r="DT34" s="114">
        <v>0.47199999999999998</v>
      </c>
      <c r="DU34" s="114">
        <v>0.53300000000000003</v>
      </c>
      <c r="DV34" s="114">
        <v>0.17399999999999999</v>
      </c>
      <c r="DW34" s="114">
        <v>0.64200000000000002</v>
      </c>
      <c r="DX34" s="114">
        <v>0.35299999999999998</v>
      </c>
      <c r="DY34" s="114">
        <v>0.182</v>
      </c>
      <c r="DZ34" s="114">
        <v>0.32800000000000001</v>
      </c>
      <c r="EA34" s="114">
        <v>0</v>
      </c>
      <c r="EB34" s="114">
        <v>0.05</v>
      </c>
      <c r="EC34" s="114">
        <v>6.3E-2</v>
      </c>
      <c r="ED34" s="114">
        <v>1.21</v>
      </c>
      <c r="EE34" s="114">
        <v>0.58099999999999996</v>
      </c>
      <c r="EF34" s="114">
        <v>1.2999999999999999E-2</v>
      </c>
      <c r="EG34" s="114">
        <v>0</v>
      </c>
      <c r="EH34" s="114">
        <v>0.09</v>
      </c>
      <c r="EI34" s="114">
        <v>0.33600000000000002</v>
      </c>
      <c r="EJ34" s="114">
        <v>0</v>
      </c>
      <c r="EK34" s="114">
        <v>0.39</v>
      </c>
      <c r="EL34" s="114">
        <v>0</v>
      </c>
      <c r="EM34" s="114">
        <v>4.0000000000000001E-3</v>
      </c>
      <c r="EN34" s="114">
        <v>0.53900000000000003</v>
      </c>
      <c r="EO34" s="114">
        <v>0.48599999999999999</v>
      </c>
      <c r="EP34" s="114">
        <v>0</v>
      </c>
      <c r="EQ34" s="114">
        <v>2.4E-2</v>
      </c>
      <c r="ER34" s="114">
        <v>1E-3</v>
      </c>
      <c r="ES34" s="114">
        <v>0</v>
      </c>
      <c r="ET34" s="114"/>
      <c r="EU34" s="114"/>
      <c r="EV34" s="114">
        <v>0.34200000000000003</v>
      </c>
      <c r="EW34" s="114"/>
      <c r="EX34" s="114"/>
      <c r="EY34" s="114">
        <v>0.215</v>
      </c>
      <c r="EZ34" s="114"/>
      <c r="FA34" s="114"/>
    </row>
    <row r="35" spans="2:157" hidden="1" outlineLevel="1">
      <c r="B35" s="114">
        <v>0.112</v>
      </c>
      <c r="C35" s="114">
        <v>0.32500000000000001</v>
      </c>
      <c r="D35" s="114">
        <v>2.4E-2</v>
      </c>
      <c r="E35" s="114">
        <v>2.5999999999999999E-2</v>
      </c>
      <c r="F35" s="114">
        <v>0.189</v>
      </c>
      <c r="G35" s="114">
        <v>0.54700000000000004</v>
      </c>
      <c r="H35" s="114">
        <v>0.40300000000000002</v>
      </c>
      <c r="I35" s="114">
        <v>0.108</v>
      </c>
      <c r="J35" s="114">
        <v>0.55500000000000005</v>
      </c>
      <c r="K35" s="114">
        <v>0.13300000000000001</v>
      </c>
      <c r="L35" s="114">
        <v>9.6000000000000002E-2</v>
      </c>
      <c r="M35" s="114">
        <v>0.89</v>
      </c>
      <c r="N35" s="114">
        <v>0.80300000000000005</v>
      </c>
      <c r="O35" s="114">
        <v>0.42</v>
      </c>
      <c r="P35" s="114">
        <v>0.27100000000000002</v>
      </c>
      <c r="Q35" s="114">
        <v>0.35199999999999998</v>
      </c>
      <c r="R35" s="114">
        <v>0.42599999999999999</v>
      </c>
      <c r="S35" s="114">
        <v>0.115</v>
      </c>
      <c r="T35" s="114">
        <v>2.1000000000000001E-2</v>
      </c>
      <c r="U35" s="114">
        <v>0.11799999999999999</v>
      </c>
      <c r="V35" s="114">
        <v>6.0000000000000001E-3</v>
      </c>
      <c r="W35" s="114">
        <v>7.0000000000000001E-3</v>
      </c>
      <c r="X35" s="114">
        <v>1.9E-2</v>
      </c>
      <c r="Y35" s="114">
        <v>1.2E-2</v>
      </c>
      <c r="Z35" s="114">
        <v>0.01</v>
      </c>
      <c r="AA35" s="114">
        <v>1.7000000000000001E-2</v>
      </c>
      <c r="AB35" s="114">
        <v>0.01</v>
      </c>
      <c r="AC35" s="114">
        <v>4.3999999999999997E-2</v>
      </c>
      <c r="AD35" s="114">
        <v>2.4E-2</v>
      </c>
      <c r="AE35" s="114">
        <v>0.85499999999999998</v>
      </c>
      <c r="AF35" s="114">
        <v>1.359</v>
      </c>
      <c r="AG35" s="114">
        <v>7.0000000000000001E-3</v>
      </c>
      <c r="AH35" s="114">
        <v>5.0000000000000001E-3</v>
      </c>
      <c r="AI35" s="114">
        <v>5.0000000000000001E-3</v>
      </c>
      <c r="AJ35" s="114">
        <v>1.2E-2</v>
      </c>
      <c r="AK35" s="114">
        <v>1.4E-2</v>
      </c>
      <c r="AL35" s="114">
        <v>0</v>
      </c>
      <c r="AM35" s="114">
        <v>3.4000000000000002E-2</v>
      </c>
      <c r="AN35" s="114">
        <v>4.4999999999999998E-2</v>
      </c>
      <c r="AO35" s="114">
        <v>4.9000000000000002E-2</v>
      </c>
      <c r="AP35" s="114">
        <v>0.21</v>
      </c>
      <c r="AQ35" s="114">
        <v>0.11</v>
      </c>
      <c r="AR35" s="114">
        <v>0.4</v>
      </c>
      <c r="AS35" s="114">
        <v>6.0000000000000001E-3</v>
      </c>
      <c r="AT35" s="114">
        <v>0.01</v>
      </c>
      <c r="AU35" s="114">
        <v>0.57099999999999995</v>
      </c>
      <c r="AV35" s="114">
        <v>1.2999999999999999E-2</v>
      </c>
      <c r="AW35" s="114">
        <v>0.187</v>
      </c>
      <c r="AX35" s="114">
        <v>1.6E-2</v>
      </c>
      <c r="AY35" s="114">
        <v>1.2999999999999999E-2</v>
      </c>
      <c r="AZ35" s="114">
        <v>2.1000000000000001E-2</v>
      </c>
      <c r="BA35" s="114">
        <v>1.6E-2</v>
      </c>
      <c r="BB35" s="114">
        <v>2.1999999999999999E-2</v>
      </c>
      <c r="BC35" s="114">
        <v>2E-3</v>
      </c>
      <c r="BD35" s="114">
        <v>0.13200000000000001</v>
      </c>
      <c r="BE35" s="114">
        <v>0</v>
      </c>
      <c r="BF35" s="114">
        <v>0</v>
      </c>
      <c r="BG35" s="114">
        <v>0</v>
      </c>
      <c r="BH35" s="114">
        <v>0.129</v>
      </c>
      <c r="BI35" s="114">
        <v>0.16500000000000001</v>
      </c>
      <c r="BJ35" s="114">
        <v>6.2E-2</v>
      </c>
      <c r="BK35" s="114">
        <v>0.35099999999999998</v>
      </c>
      <c r="BL35" s="114">
        <v>0.56100000000000005</v>
      </c>
      <c r="BM35" s="114">
        <v>8.2000000000000003E-2</v>
      </c>
      <c r="BN35" s="114">
        <v>0.126</v>
      </c>
      <c r="BO35" s="114">
        <v>0.20300000000000001</v>
      </c>
      <c r="BP35" s="114">
        <v>0.32</v>
      </c>
      <c r="BQ35" s="114">
        <v>0.17199999999999999</v>
      </c>
      <c r="BR35" s="114">
        <v>0.71399999999999997</v>
      </c>
      <c r="BS35" s="114">
        <v>0.96599999999999997</v>
      </c>
      <c r="BT35" s="114">
        <v>0.22900000000000001</v>
      </c>
      <c r="BU35" s="114">
        <v>0.51</v>
      </c>
      <c r="BV35" s="114">
        <v>0.125</v>
      </c>
      <c r="BW35" s="114">
        <v>4.0000000000000001E-3</v>
      </c>
      <c r="BX35" s="114">
        <v>0.224</v>
      </c>
      <c r="BY35" s="114">
        <v>9.9000000000000005E-2</v>
      </c>
      <c r="BZ35" s="114">
        <v>0.48499999999999999</v>
      </c>
      <c r="CA35" s="114">
        <v>0.33600000000000002</v>
      </c>
      <c r="CB35" s="114">
        <v>0.16200000000000001</v>
      </c>
      <c r="CC35" s="114">
        <v>0.45200000000000001</v>
      </c>
      <c r="CD35" s="114">
        <v>0.18099999999999999</v>
      </c>
      <c r="CE35" s="114">
        <v>0.17</v>
      </c>
      <c r="CF35" s="114">
        <v>0.16300000000000001</v>
      </c>
      <c r="CG35" s="114">
        <v>0.40300000000000002</v>
      </c>
      <c r="CH35" s="114">
        <v>0.191</v>
      </c>
      <c r="CI35" s="114">
        <v>0.29299999999999998</v>
      </c>
      <c r="CJ35" s="114">
        <v>0.13400000000000001</v>
      </c>
      <c r="CK35" s="114">
        <v>0.14299999999999999</v>
      </c>
      <c r="CL35" s="114">
        <v>0.16</v>
      </c>
      <c r="CM35" s="114">
        <v>0.188</v>
      </c>
      <c r="CN35" s="114">
        <v>0.20399999999999999</v>
      </c>
      <c r="CO35" s="114">
        <v>7.1999999999999995E-2</v>
      </c>
      <c r="CP35" s="114">
        <v>0.17599999999999999</v>
      </c>
      <c r="CQ35" s="114">
        <v>0.182</v>
      </c>
      <c r="CR35" s="114">
        <v>0</v>
      </c>
      <c r="CS35" s="114">
        <v>0.33400000000000002</v>
      </c>
      <c r="CT35" s="114">
        <v>9.5000000000000001E-2</v>
      </c>
      <c r="CU35" s="114">
        <v>1.3959999999999999</v>
      </c>
      <c r="CV35" s="114">
        <v>9.8000000000000004E-2</v>
      </c>
      <c r="CW35" s="114">
        <v>0.83199999999999996</v>
      </c>
      <c r="CX35" s="114">
        <v>0.33900000000000002</v>
      </c>
      <c r="CY35" s="114">
        <v>0.21099999999999999</v>
      </c>
      <c r="CZ35" s="114">
        <v>3.0000000000000001E-3</v>
      </c>
      <c r="DA35" s="114">
        <v>2E-3</v>
      </c>
      <c r="DB35" s="114">
        <v>0.37</v>
      </c>
      <c r="DC35" s="114">
        <v>0.38400000000000001</v>
      </c>
      <c r="DD35" s="114">
        <v>0.77300000000000002</v>
      </c>
      <c r="DE35" s="114">
        <v>0.65900000000000003</v>
      </c>
      <c r="DF35" s="114">
        <v>0.20100000000000001</v>
      </c>
      <c r="DG35" s="114">
        <v>0.13100000000000001</v>
      </c>
      <c r="DH35" s="114">
        <v>0.33500000000000002</v>
      </c>
      <c r="DI35" s="114">
        <v>8.8999999999999996E-2</v>
      </c>
      <c r="DJ35" s="114">
        <v>0.24399999999999999</v>
      </c>
      <c r="DK35" s="114">
        <v>0.152</v>
      </c>
      <c r="DL35" s="114">
        <v>0</v>
      </c>
      <c r="DM35" s="114">
        <v>8.1000000000000003E-2</v>
      </c>
      <c r="DN35" s="114">
        <v>0.28499999999999998</v>
      </c>
      <c r="DO35" s="114">
        <v>0.104</v>
      </c>
      <c r="DP35" s="114">
        <v>3.0000000000000001E-3</v>
      </c>
      <c r="DQ35" s="114">
        <v>0.94499999999999995</v>
      </c>
      <c r="DR35" s="114">
        <v>0.69199999999999995</v>
      </c>
      <c r="DS35" s="114">
        <v>0.42</v>
      </c>
      <c r="DT35" s="114">
        <v>0.45800000000000002</v>
      </c>
      <c r="DU35" s="114">
        <v>0.58399999999999996</v>
      </c>
      <c r="DV35" s="114">
        <v>0.20200000000000001</v>
      </c>
      <c r="DW35" s="114">
        <v>0.621</v>
      </c>
      <c r="DX35" s="114">
        <v>0.33200000000000002</v>
      </c>
      <c r="DY35" s="114">
        <v>0.18</v>
      </c>
      <c r="DZ35" s="114">
        <v>0.318</v>
      </c>
      <c r="EA35" s="114">
        <v>0</v>
      </c>
      <c r="EB35" s="114">
        <v>0.05</v>
      </c>
      <c r="EC35" s="114">
        <v>6.2E-2</v>
      </c>
      <c r="ED35" s="114">
        <v>1.3660000000000001</v>
      </c>
      <c r="EE35" s="114">
        <v>0.56299999999999994</v>
      </c>
      <c r="EF35" s="114">
        <v>1.4E-2</v>
      </c>
      <c r="EG35" s="114">
        <v>0</v>
      </c>
      <c r="EH35" s="114">
        <v>9.6000000000000002E-2</v>
      </c>
      <c r="EI35" s="114">
        <v>0.317</v>
      </c>
      <c r="EJ35" s="114">
        <v>0</v>
      </c>
      <c r="EK35" s="114">
        <v>0.371</v>
      </c>
      <c r="EL35" s="114">
        <v>0</v>
      </c>
      <c r="EM35" s="114">
        <v>4.0000000000000001E-3</v>
      </c>
      <c r="EN35" s="114">
        <v>0.51400000000000001</v>
      </c>
      <c r="EO35" s="114">
        <v>0.505</v>
      </c>
      <c r="EP35" s="114">
        <v>0</v>
      </c>
      <c r="EQ35" s="114">
        <v>4.3999999999999997E-2</v>
      </c>
      <c r="ER35" s="114">
        <v>0</v>
      </c>
      <c r="ES35" s="114">
        <v>0</v>
      </c>
      <c r="ET35" s="114"/>
      <c r="EU35" s="114"/>
      <c r="EV35" s="114">
        <v>0.34</v>
      </c>
      <c r="EW35" s="114"/>
      <c r="EX35" s="114"/>
      <c r="EY35" s="114">
        <v>0.21099999999999999</v>
      </c>
      <c r="EZ35" s="114"/>
      <c r="FA35" s="114"/>
    </row>
    <row r="36" spans="2:157" hidden="1" outlineLevel="1">
      <c r="B36" s="114">
        <v>0.127</v>
      </c>
      <c r="C36" s="114">
        <v>0.315</v>
      </c>
      <c r="D36" s="114">
        <v>0.22500000000000001</v>
      </c>
      <c r="E36" s="114">
        <v>3.5999999999999997E-2</v>
      </c>
      <c r="F36" s="114">
        <v>0.187</v>
      </c>
      <c r="G36" s="114">
        <v>0.61299999999999999</v>
      </c>
      <c r="H36" s="114">
        <v>0.61499999999999999</v>
      </c>
      <c r="I36" s="114">
        <v>0.105</v>
      </c>
      <c r="J36" s="114">
        <v>0.64</v>
      </c>
      <c r="K36" s="114">
        <v>0.17599999999999999</v>
      </c>
      <c r="L36" s="114">
        <v>0.126</v>
      </c>
      <c r="M36" s="114">
        <v>0.86899999999999999</v>
      </c>
      <c r="N36" s="114">
        <v>0.77800000000000002</v>
      </c>
      <c r="O36" s="114">
        <v>0.41499999999999998</v>
      </c>
      <c r="P36" s="114">
        <v>0.27100000000000002</v>
      </c>
      <c r="Q36" s="114">
        <v>0.36</v>
      </c>
      <c r="R36" s="114">
        <v>0.41399999999999998</v>
      </c>
      <c r="S36" s="114">
        <v>0.13100000000000001</v>
      </c>
      <c r="T36" s="114">
        <v>2.4E-2</v>
      </c>
      <c r="U36" s="114">
        <v>0.11600000000000001</v>
      </c>
      <c r="V36" s="114">
        <v>5.0000000000000001E-3</v>
      </c>
      <c r="W36" s="114">
        <v>7.0000000000000001E-3</v>
      </c>
      <c r="X36" s="114">
        <v>1.9E-2</v>
      </c>
      <c r="Y36" s="114">
        <v>1.2999999999999999E-2</v>
      </c>
      <c r="Z36" s="114">
        <v>1.0999999999999999E-2</v>
      </c>
      <c r="AA36" s="114">
        <v>1.7999999999999999E-2</v>
      </c>
      <c r="AB36" s="114">
        <v>0.01</v>
      </c>
      <c r="AC36" s="114">
        <v>4.2999999999999997E-2</v>
      </c>
      <c r="AD36" s="114">
        <v>2.3E-2</v>
      </c>
      <c r="AE36" s="114">
        <v>0.86699999999999999</v>
      </c>
      <c r="AF36" s="114">
        <v>1.323</v>
      </c>
      <c r="AG36" s="114">
        <v>8.0000000000000002E-3</v>
      </c>
      <c r="AH36" s="114">
        <v>6.0000000000000001E-3</v>
      </c>
      <c r="AI36" s="114">
        <v>4.0000000000000001E-3</v>
      </c>
      <c r="AJ36" s="114">
        <v>1.0999999999999999E-2</v>
      </c>
      <c r="AK36" s="114">
        <v>1.6E-2</v>
      </c>
      <c r="AL36" s="114">
        <v>0</v>
      </c>
      <c r="AM36" s="114">
        <v>3.4000000000000002E-2</v>
      </c>
      <c r="AN36" s="114">
        <v>4.5999999999999999E-2</v>
      </c>
      <c r="AO36" s="114">
        <v>0.10100000000000001</v>
      </c>
      <c r="AP36" s="114">
        <v>0.32900000000000001</v>
      </c>
      <c r="AQ36" s="114">
        <v>0.109</v>
      </c>
      <c r="AR36" s="114">
        <v>0.39700000000000002</v>
      </c>
      <c r="AS36" s="114">
        <v>6.0000000000000001E-3</v>
      </c>
      <c r="AT36" s="114">
        <v>8.9999999999999993E-3</v>
      </c>
      <c r="AU36" s="114">
        <v>0.61799999999999999</v>
      </c>
      <c r="AV36" s="114">
        <v>1.4E-2</v>
      </c>
      <c r="AW36" s="114">
        <v>0.153</v>
      </c>
      <c r="AX36" s="114">
        <v>0</v>
      </c>
      <c r="AY36" s="114">
        <v>1.6E-2</v>
      </c>
      <c r="AZ36" s="114">
        <v>2.7E-2</v>
      </c>
      <c r="BA36" s="114">
        <v>0.02</v>
      </c>
      <c r="BB36" s="114">
        <v>2.5999999999999999E-2</v>
      </c>
      <c r="BC36" s="114">
        <v>2E-3</v>
      </c>
      <c r="BD36" s="114">
        <v>0.127</v>
      </c>
      <c r="BE36" s="114">
        <v>0</v>
      </c>
      <c r="BF36" s="114">
        <v>0</v>
      </c>
      <c r="BG36" s="114">
        <v>0</v>
      </c>
      <c r="BH36" s="114">
        <v>0.17299999999999999</v>
      </c>
      <c r="BI36" s="114">
        <v>0.161</v>
      </c>
      <c r="BJ36" s="114">
        <v>0.09</v>
      </c>
      <c r="BK36" s="114">
        <v>0.36499999999999999</v>
      </c>
      <c r="BL36" s="114">
        <v>0.81599999999999995</v>
      </c>
      <c r="BM36" s="114">
        <v>9.4E-2</v>
      </c>
      <c r="BN36" s="114">
        <v>0.114</v>
      </c>
      <c r="BO36" s="114">
        <v>0.22500000000000001</v>
      </c>
      <c r="BP36" s="114">
        <v>0.34200000000000003</v>
      </c>
      <c r="BQ36" s="114">
        <v>0.16200000000000001</v>
      </c>
      <c r="BR36" s="114">
        <v>0.83899999999999997</v>
      </c>
      <c r="BS36" s="114">
        <v>1.079</v>
      </c>
      <c r="BT36" s="114">
        <v>0.27200000000000002</v>
      </c>
      <c r="BU36" s="114">
        <v>0.60599999999999998</v>
      </c>
      <c r="BV36" s="114">
        <v>0.14000000000000001</v>
      </c>
      <c r="BW36" s="114">
        <v>4.0000000000000001E-3</v>
      </c>
      <c r="BX36" s="114">
        <v>0.27</v>
      </c>
      <c r="BY36" s="114">
        <v>9.9000000000000005E-2</v>
      </c>
      <c r="BZ36" s="114">
        <v>0.46400000000000002</v>
      </c>
      <c r="CA36" s="114">
        <v>0.32700000000000001</v>
      </c>
      <c r="CB36" s="114">
        <v>0.161</v>
      </c>
      <c r="CC36" s="114">
        <v>0.42699999999999999</v>
      </c>
      <c r="CD36" s="114">
        <v>0.16700000000000001</v>
      </c>
      <c r="CE36" s="114">
        <v>0.184</v>
      </c>
      <c r="CF36" s="114">
        <v>0.184</v>
      </c>
      <c r="CG36" s="114">
        <v>0.44500000000000001</v>
      </c>
      <c r="CH36" s="114">
        <v>0.23899999999999999</v>
      </c>
      <c r="CI36" s="114">
        <v>0.379</v>
      </c>
      <c r="CJ36" s="114">
        <v>0.16</v>
      </c>
      <c r="CK36" s="114">
        <v>0.17499999999999999</v>
      </c>
      <c r="CL36" s="114">
        <v>0.185</v>
      </c>
      <c r="CM36" s="114">
        <v>0.21099999999999999</v>
      </c>
      <c r="CN36" s="114">
        <v>0.29699999999999999</v>
      </c>
      <c r="CO36" s="114">
        <v>0.11799999999999999</v>
      </c>
      <c r="CP36" s="114">
        <v>0.16300000000000001</v>
      </c>
      <c r="CQ36" s="114">
        <v>0.19700000000000001</v>
      </c>
      <c r="CR36" s="114">
        <v>2.4E-2</v>
      </c>
      <c r="CS36" s="114">
        <v>0.34899999999999998</v>
      </c>
      <c r="CT36" s="114">
        <v>0.109</v>
      </c>
      <c r="CU36" s="114">
        <v>1.4850000000000001</v>
      </c>
      <c r="CV36" s="114">
        <v>0.11</v>
      </c>
      <c r="CW36" s="114">
        <v>0.96799999999999997</v>
      </c>
      <c r="CX36" s="114">
        <v>0.41699999999999998</v>
      </c>
      <c r="CY36" s="114">
        <v>0.22500000000000001</v>
      </c>
      <c r="CZ36" s="114">
        <v>3.0000000000000001E-3</v>
      </c>
      <c r="DA36" s="114">
        <v>2E-3</v>
      </c>
      <c r="DB36" s="114">
        <v>0.42</v>
      </c>
      <c r="DC36" s="114">
        <v>0.40200000000000002</v>
      </c>
      <c r="DD36" s="114">
        <v>0.79300000000000004</v>
      </c>
      <c r="DE36" s="114">
        <v>0.79100000000000004</v>
      </c>
      <c r="DF36" s="114">
        <v>0.224</v>
      </c>
      <c r="DG36" s="114">
        <v>0.127</v>
      </c>
      <c r="DH36" s="114">
        <v>0.43</v>
      </c>
      <c r="DI36" s="114">
        <v>8.5000000000000006E-2</v>
      </c>
      <c r="DJ36" s="114">
        <v>0.254</v>
      </c>
      <c r="DK36" s="114">
        <v>0.152</v>
      </c>
      <c r="DL36" s="114">
        <v>0</v>
      </c>
      <c r="DM36" s="114">
        <v>8.8999999999999996E-2</v>
      </c>
      <c r="DN36" s="114">
        <v>0.3</v>
      </c>
      <c r="DO36" s="114">
        <v>0.104</v>
      </c>
      <c r="DP36" s="114">
        <v>2E-3</v>
      </c>
      <c r="DQ36" s="114">
        <v>1.0449999999999999</v>
      </c>
      <c r="DR36" s="114">
        <v>0.69599999999999995</v>
      </c>
      <c r="DS36" s="114">
        <v>0.442</v>
      </c>
      <c r="DT36" s="114">
        <v>0.45600000000000002</v>
      </c>
      <c r="DU36" s="114">
        <v>0.61199999999999999</v>
      </c>
      <c r="DV36" s="114">
        <v>0.29599999999999999</v>
      </c>
      <c r="DW36" s="114">
        <v>0.61799999999999999</v>
      </c>
      <c r="DX36" s="114">
        <v>0.34100000000000003</v>
      </c>
      <c r="DY36" s="114">
        <v>0.184</v>
      </c>
      <c r="DZ36" s="114">
        <v>0.318</v>
      </c>
      <c r="EA36" s="114">
        <v>0</v>
      </c>
      <c r="EB36" s="114">
        <v>5.3999999999999999E-2</v>
      </c>
      <c r="EC36" s="114">
        <v>6.4000000000000001E-2</v>
      </c>
      <c r="ED36" s="114">
        <v>1.2430000000000001</v>
      </c>
      <c r="EE36" s="114">
        <v>0.56999999999999995</v>
      </c>
      <c r="EF36" s="114">
        <v>1.2999999999999999E-2</v>
      </c>
      <c r="EG36" s="114">
        <v>0</v>
      </c>
      <c r="EH36" s="114">
        <v>9.9000000000000005E-2</v>
      </c>
      <c r="EI36" s="114">
        <v>0.29799999999999999</v>
      </c>
      <c r="EJ36" s="114">
        <v>0</v>
      </c>
      <c r="EK36" s="114">
        <v>0.374</v>
      </c>
      <c r="EL36" s="114">
        <v>0</v>
      </c>
      <c r="EM36" s="114">
        <v>3.0000000000000001E-3</v>
      </c>
      <c r="EN36" s="114">
        <v>0.495</v>
      </c>
      <c r="EO36" s="114">
        <v>0.55300000000000005</v>
      </c>
      <c r="EP36" s="114">
        <v>0</v>
      </c>
      <c r="EQ36" s="114">
        <v>3.5999999999999997E-2</v>
      </c>
      <c r="ER36" s="114">
        <v>0</v>
      </c>
      <c r="ES36" s="114">
        <v>0</v>
      </c>
      <c r="ET36" s="114"/>
      <c r="EU36" s="114"/>
      <c r="EV36" s="114">
        <v>0.34699999999999998</v>
      </c>
      <c r="EW36" s="114"/>
      <c r="EX36" s="114"/>
      <c r="EY36" s="114">
        <v>0.21099999999999999</v>
      </c>
      <c r="EZ36" s="114"/>
      <c r="FA36" s="114"/>
    </row>
    <row r="37" spans="2:157" hidden="1" outlineLevel="1">
      <c r="B37" s="114">
        <v>0.129</v>
      </c>
      <c r="C37" s="114">
        <v>0.32</v>
      </c>
      <c r="D37" s="114">
        <v>0.28199999999999997</v>
      </c>
      <c r="E37" s="114">
        <v>3.4000000000000002E-2</v>
      </c>
      <c r="F37" s="114">
        <v>0.186</v>
      </c>
      <c r="G37" s="114">
        <v>0.64</v>
      </c>
      <c r="H37" s="114">
        <v>0.77300000000000002</v>
      </c>
      <c r="I37" s="114">
        <v>0.114</v>
      </c>
      <c r="J37" s="114">
        <v>0.66800000000000004</v>
      </c>
      <c r="K37" s="114">
        <v>0.20599999999999999</v>
      </c>
      <c r="L37" s="114">
        <v>0.14199999999999999</v>
      </c>
      <c r="M37" s="114">
        <v>0.92500000000000004</v>
      </c>
      <c r="N37" s="114">
        <v>0.85299999999999998</v>
      </c>
      <c r="O37" s="114">
        <v>0.44900000000000001</v>
      </c>
      <c r="P37" s="114">
        <v>0.28199999999999997</v>
      </c>
      <c r="Q37" s="114">
        <v>0.41</v>
      </c>
      <c r="R37" s="114">
        <v>0.42399999999999999</v>
      </c>
      <c r="S37" s="114">
        <v>0.13600000000000001</v>
      </c>
      <c r="T37" s="114">
        <v>2.3E-2</v>
      </c>
      <c r="U37" s="114">
        <v>0.122</v>
      </c>
      <c r="V37" s="114">
        <v>5.0000000000000001E-3</v>
      </c>
      <c r="W37" s="114">
        <v>7.0000000000000001E-3</v>
      </c>
      <c r="X37" s="114">
        <v>1.7999999999999999E-2</v>
      </c>
      <c r="Y37" s="114">
        <v>1.4E-2</v>
      </c>
      <c r="Z37" s="114">
        <v>1.0999999999999999E-2</v>
      </c>
      <c r="AA37" s="114">
        <v>1.7999999999999999E-2</v>
      </c>
      <c r="AB37" s="114">
        <v>0.01</v>
      </c>
      <c r="AC37" s="114">
        <v>4.5999999999999999E-2</v>
      </c>
      <c r="AD37" s="114">
        <v>2.3E-2</v>
      </c>
      <c r="AE37" s="114">
        <v>0.873</v>
      </c>
      <c r="AF37" s="114">
        <v>1.4159999999999999</v>
      </c>
      <c r="AG37" s="114">
        <v>7.0000000000000001E-3</v>
      </c>
      <c r="AH37" s="114">
        <v>6.0000000000000001E-3</v>
      </c>
      <c r="AI37" s="114">
        <v>5.0000000000000001E-3</v>
      </c>
      <c r="AJ37" s="114">
        <v>1.2999999999999999E-2</v>
      </c>
      <c r="AK37" s="114">
        <v>1.7000000000000001E-2</v>
      </c>
      <c r="AL37" s="114">
        <v>0</v>
      </c>
      <c r="AM37" s="114">
        <v>3.4000000000000002E-2</v>
      </c>
      <c r="AN37" s="114">
        <v>4.4999999999999998E-2</v>
      </c>
      <c r="AO37" s="114">
        <v>0.13600000000000001</v>
      </c>
      <c r="AP37" s="114">
        <v>0.39900000000000002</v>
      </c>
      <c r="AQ37" s="114">
        <v>0.11899999999999999</v>
      </c>
      <c r="AR37" s="114">
        <v>0.38600000000000001</v>
      </c>
      <c r="AS37" s="114">
        <v>6.0000000000000001E-3</v>
      </c>
      <c r="AT37" s="114">
        <v>8.9999999999999993E-3</v>
      </c>
      <c r="AU37" s="114">
        <v>0.63500000000000001</v>
      </c>
      <c r="AV37" s="114">
        <v>1.4E-2</v>
      </c>
      <c r="AW37" s="114">
        <v>0.19</v>
      </c>
      <c r="AX37" s="114">
        <v>0</v>
      </c>
      <c r="AY37" s="114">
        <v>2.1999999999999999E-2</v>
      </c>
      <c r="AZ37" s="114">
        <v>2.9000000000000001E-2</v>
      </c>
      <c r="BA37" s="114">
        <v>0.02</v>
      </c>
      <c r="BB37" s="114">
        <v>2.5999999999999999E-2</v>
      </c>
      <c r="BC37" s="114">
        <v>1.2E-2</v>
      </c>
      <c r="BD37" s="114">
        <v>0.126</v>
      </c>
      <c r="BE37" s="114">
        <v>0</v>
      </c>
      <c r="BF37" s="114">
        <v>0</v>
      </c>
      <c r="BG37" s="114">
        <v>0</v>
      </c>
      <c r="BH37" s="114">
        <v>0.20599999999999999</v>
      </c>
      <c r="BI37" s="114">
        <v>0.159</v>
      </c>
      <c r="BJ37" s="114">
        <v>0.17799999999999999</v>
      </c>
      <c r="BK37" s="114">
        <v>0.39200000000000002</v>
      </c>
      <c r="BL37" s="114">
        <v>0.90600000000000003</v>
      </c>
      <c r="BM37" s="114">
        <v>0.107</v>
      </c>
      <c r="BN37" s="114">
        <v>0.125</v>
      </c>
      <c r="BO37" s="114">
        <v>0.216</v>
      </c>
      <c r="BP37" s="114">
        <v>0.39200000000000002</v>
      </c>
      <c r="BQ37" s="114">
        <v>0.183</v>
      </c>
      <c r="BR37" s="114">
        <v>0.87</v>
      </c>
      <c r="BS37" s="114">
        <v>1.1919999999999999</v>
      </c>
      <c r="BT37" s="114">
        <v>0.24</v>
      </c>
      <c r="BU37" s="114">
        <v>0.79500000000000004</v>
      </c>
      <c r="BV37" s="114">
        <v>0.13800000000000001</v>
      </c>
      <c r="BW37" s="114">
        <v>4.0000000000000001E-3</v>
      </c>
      <c r="BX37" s="114">
        <v>0.35099999999999998</v>
      </c>
      <c r="BY37" s="114">
        <v>0.105</v>
      </c>
      <c r="BZ37" s="114">
        <v>0.502</v>
      </c>
      <c r="CA37" s="114">
        <v>0.33400000000000002</v>
      </c>
      <c r="CB37" s="114">
        <v>0.16700000000000001</v>
      </c>
      <c r="CC37" s="114">
        <v>0.441</v>
      </c>
      <c r="CD37" s="114">
        <v>0.17100000000000001</v>
      </c>
      <c r="CE37" s="114">
        <v>0.20300000000000001</v>
      </c>
      <c r="CF37" s="114">
        <v>0.22</v>
      </c>
      <c r="CG37" s="114">
        <v>0.501</v>
      </c>
      <c r="CH37" s="114">
        <v>0.26400000000000001</v>
      </c>
      <c r="CI37" s="114">
        <v>0.41299999999999998</v>
      </c>
      <c r="CJ37" s="114">
        <v>0.188</v>
      </c>
      <c r="CK37" s="114">
        <v>0.19</v>
      </c>
      <c r="CL37" s="114">
        <v>0.217</v>
      </c>
      <c r="CM37" s="114">
        <v>0.23799999999999999</v>
      </c>
      <c r="CN37" s="114">
        <v>0.378</v>
      </c>
      <c r="CO37" s="114">
        <v>0.20399999999999999</v>
      </c>
      <c r="CP37" s="114">
        <v>0.248</v>
      </c>
      <c r="CQ37" s="114">
        <v>0.19400000000000001</v>
      </c>
      <c r="CR37" s="114">
        <v>0.06</v>
      </c>
      <c r="CS37" s="114">
        <v>0.378</v>
      </c>
      <c r="CT37" s="114">
        <v>0.13300000000000001</v>
      </c>
      <c r="CU37" s="114">
        <v>1.5389999999999999</v>
      </c>
      <c r="CV37" s="114">
        <v>0.13300000000000001</v>
      </c>
      <c r="CW37" s="114">
        <v>1.089</v>
      </c>
      <c r="CX37" s="114">
        <v>0.47399999999999998</v>
      </c>
      <c r="CY37" s="114">
        <v>0.27500000000000002</v>
      </c>
      <c r="CZ37" s="114">
        <v>2E-3</v>
      </c>
      <c r="DA37" s="114">
        <v>1E-3</v>
      </c>
      <c r="DB37" s="114">
        <v>0.437</v>
      </c>
      <c r="DC37" s="114">
        <v>0.441</v>
      </c>
      <c r="DD37" s="114">
        <v>0.78700000000000003</v>
      </c>
      <c r="DE37" s="114">
        <v>0.8</v>
      </c>
      <c r="DF37" s="114">
        <v>0.23899999999999999</v>
      </c>
      <c r="DG37" s="114">
        <v>0.15</v>
      </c>
      <c r="DH37" s="114">
        <v>0.41099999999999998</v>
      </c>
      <c r="DI37" s="114">
        <v>8.8999999999999996E-2</v>
      </c>
      <c r="DJ37" s="114">
        <v>0.26900000000000002</v>
      </c>
      <c r="DK37" s="114">
        <v>0.156</v>
      </c>
      <c r="DL37" s="114">
        <v>0</v>
      </c>
      <c r="DM37" s="114">
        <v>9.9000000000000005E-2</v>
      </c>
      <c r="DN37" s="114">
        <v>0.32</v>
      </c>
      <c r="DO37" s="114">
        <v>0.104</v>
      </c>
      <c r="DP37" s="114">
        <v>3.0000000000000001E-3</v>
      </c>
      <c r="DQ37" s="114">
        <v>1.135</v>
      </c>
      <c r="DR37" s="114">
        <v>0.77800000000000002</v>
      </c>
      <c r="DS37" s="114">
        <v>0.48199999999999998</v>
      </c>
      <c r="DT37" s="114">
        <v>0.47299999999999998</v>
      </c>
      <c r="DU37" s="114">
        <v>0.59499999999999997</v>
      </c>
      <c r="DV37" s="114">
        <v>0.30499999999999999</v>
      </c>
      <c r="DW37" s="114">
        <v>0.61899999999999999</v>
      </c>
      <c r="DX37" s="114">
        <v>0.35799999999999998</v>
      </c>
      <c r="DY37" s="114">
        <v>0.19</v>
      </c>
      <c r="DZ37" s="114">
        <v>0.34899999999999998</v>
      </c>
      <c r="EA37" s="114">
        <v>0</v>
      </c>
      <c r="EB37" s="114">
        <v>5.1999999999999998E-2</v>
      </c>
      <c r="EC37" s="114">
        <v>6.5000000000000002E-2</v>
      </c>
      <c r="ED37" s="114">
        <v>1.196</v>
      </c>
      <c r="EE37" s="114">
        <v>0.57399999999999995</v>
      </c>
      <c r="EF37" s="114">
        <v>1.4E-2</v>
      </c>
      <c r="EG37" s="114">
        <v>0</v>
      </c>
      <c r="EH37" s="114">
        <v>0.107</v>
      </c>
      <c r="EI37" s="114">
        <v>0.30099999999999999</v>
      </c>
      <c r="EJ37" s="114">
        <v>0</v>
      </c>
      <c r="EK37" s="114">
        <v>0.378</v>
      </c>
      <c r="EL37" s="114">
        <v>0</v>
      </c>
      <c r="EM37" s="114">
        <v>3.0000000000000001E-3</v>
      </c>
      <c r="EN37" s="114">
        <v>0.52900000000000003</v>
      </c>
      <c r="EO37" s="114">
        <v>0.55900000000000005</v>
      </c>
      <c r="EP37" s="114">
        <v>0</v>
      </c>
      <c r="EQ37" s="114">
        <v>4.4999999999999998E-2</v>
      </c>
      <c r="ER37" s="114">
        <v>0</v>
      </c>
      <c r="ES37" s="114">
        <v>0</v>
      </c>
      <c r="ET37" s="114"/>
      <c r="EU37" s="114"/>
      <c r="EV37" s="114">
        <v>0.36699999999999999</v>
      </c>
      <c r="EW37" s="114"/>
      <c r="EX37" s="114"/>
      <c r="EY37" s="114">
        <v>0.216</v>
      </c>
      <c r="EZ37" s="114"/>
      <c r="FA37" s="114"/>
    </row>
    <row r="38" spans="2:157" hidden="1" outlineLevel="1">
      <c r="B38" s="114">
        <v>0.13200000000000001</v>
      </c>
      <c r="C38" s="114">
        <v>0.33500000000000002</v>
      </c>
      <c r="D38" s="114">
        <v>0.312</v>
      </c>
      <c r="E38" s="114">
        <v>4.2999999999999997E-2</v>
      </c>
      <c r="F38" s="114">
        <v>0.186</v>
      </c>
      <c r="G38" s="114">
        <v>0.69299999999999995</v>
      </c>
      <c r="H38" s="114">
        <v>0.623</v>
      </c>
      <c r="I38" s="114">
        <v>0.122</v>
      </c>
      <c r="J38" s="114">
        <v>0.70599999999999996</v>
      </c>
      <c r="K38" s="114">
        <v>0.19700000000000001</v>
      </c>
      <c r="L38" s="114">
        <v>0.154</v>
      </c>
      <c r="M38" s="114">
        <v>1.016</v>
      </c>
      <c r="N38" s="114">
        <v>0.92</v>
      </c>
      <c r="O38" s="114">
        <v>0.46400000000000002</v>
      </c>
      <c r="P38" s="114">
        <v>0.309</v>
      </c>
      <c r="Q38" s="114">
        <v>0.45600000000000002</v>
      </c>
      <c r="R38" s="114">
        <v>0.443</v>
      </c>
      <c r="S38" s="114">
        <v>0.13300000000000001</v>
      </c>
      <c r="T38" s="114">
        <v>2.4E-2</v>
      </c>
      <c r="U38" s="114">
        <v>0.128</v>
      </c>
      <c r="V38" s="114">
        <v>6.0000000000000001E-3</v>
      </c>
      <c r="W38" s="114">
        <v>7.0000000000000001E-3</v>
      </c>
      <c r="X38" s="114">
        <v>1.9E-2</v>
      </c>
      <c r="Y38" s="114">
        <v>1.4999999999999999E-2</v>
      </c>
      <c r="Z38" s="114">
        <v>1.0999999999999999E-2</v>
      </c>
      <c r="AA38" s="114">
        <v>1.9E-2</v>
      </c>
      <c r="AB38" s="114">
        <v>1.2E-2</v>
      </c>
      <c r="AC38" s="114">
        <v>4.9000000000000002E-2</v>
      </c>
      <c r="AD38" s="114">
        <v>2.5999999999999999E-2</v>
      </c>
      <c r="AE38" s="114">
        <v>0.91800000000000004</v>
      </c>
      <c r="AF38" s="114">
        <v>1.4610000000000001</v>
      </c>
      <c r="AG38" s="114">
        <v>8.0000000000000002E-3</v>
      </c>
      <c r="AH38" s="114">
        <v>7.0000000000000001E-3</v>
      </c>
      <c r="AI38" s="114">
        <v>5.0000000000000001E-3</v>
      </c>
      <c r="AJ38" s="114">
        <v>1.2999999999999999E-2</v>
      </c>
      <c r="AK38" s="114">
        <v>1.4999999999999999E-2</v>
      </c>
      <c r="AL38" s="114">
        <v>0</v>
      </c>
      <c r="AM38" s="114">
        <v>3.3000000000000002E-2</v>
      </c>
      <c r="AN38" s="114">
        <v>4.7E-2</v>
      </c>
      <c r="AO38" s="114">
        <v>0.158</v>
      </c>
      <c r="AP38" s="114">
        <v>0.435</v>
      </c>
      <c r="AQ38" s="114">
        <v>0.115</v>
      </c>
      <c r="AR38" s="114">
        <v>0.39800000000000002</v>
      </c>
      <c r="AS38" s="114">
        <v>6.0000000000000001E-3</v>
      </c>
      <c r="AT38" s="114">
        <v>8.9999999999999993E-3</v>
      </c>
      <c r="AU38" s="114">
        <v>0.69599999999999995</v>
      </c>
      <c r="AV38" s="114">
        <v>1.4E-2</v>
      </c>
      <c r="AW38" s="114">
        <v>0.16600000000000001</v>
      </c>
      <c r="AX38" s="114">
        <v>0</v>
      </c>
      <c r="AY38" s="114">
        <v>3.3000000000000002E-2</v>
      </c>
      <c r="AZ38" s="114">
        <v>0.03</v>
      </c>
      <c r="BA38" s="114">
        <v>2.3E-2</v>
      </c>
      <c r="BB38" s="114">
        <v>2.7E-2</v>
      </c>
      <c r="BC38" s="114">
        <v>0.02</v>
      </c>
      <c r="BD38" s="114">
        <v>0.13400000000000001</v>
      </c>
      <c r="BE38" s="114">
        <v>1E-3</v>
      </c>
      <c r="BF38" s="114">
        <v>0</v>
      </c>
      <c r="BG38" s="114">
        <v>0</v>
      </c>
      <c r="BH38" s="114">
        <v>0.20599999999999999</v>
      </c>
      <c r="BI38" s="114">
        <v>0.159</v>
      </c>
      <c r="BJ38" s="114">
        <v>0.192</v>
      </c>
      <c r="BK38" s="114">
        <v>0.42299999999999999</v>
      </c>
      <c r="BL38" s="114">
        <v>0.90100000000000002</v>
      </c>
      <c r="BM38" s="114">
        <v>9.6000000000000002E-2</v>
      </c>
      <c r="BN38" s="114">
        <v>0.13</v>
      </c>
      <c r="BO38" s="114">
        <v>0.20499999999999999</v>
      </c>
      <c r="BP38" s="114">
        <v>0.379</v>
      </c>
      <c r="BQ38" s="114">
        <v>0.192</v>
      </c>
      <c r="BR38" s="114">
        <v>0.89400000000000002</v>
      </c>
      <c r="BS38" s="114">
        <v>1.2989999999999999</v>
      </c>
      <c r="BT38" s="114">
        <v>0.25700000000000001</v>
      </c>
      <c r="BU38" s="114">
        <v>0.81799999999999995</v>
      </c>
      <c r="BV38" s="114">
        <v>0.157</v>
      </c>
      <c r="BW38" s="114">
        <v>4.0000000000000001E-3</v>
      </c>
      <c r="BX38" s="114">
        <v>0.34100000000000003</v>
      </c>
      <c r="BY38" s="114">
        <v>0.12</v>
      </c>
      <c r="BZ38" s="114">
        <v>0.54100000000000004</v>
      </c>
      <c r="CA38" s="114">
        <v>0.35399999999999998</v>
      </c>
      <c r="CB38" s="114">
        <v>0.17299999999999999</v>
      </c>
      <c r="CC38" s="114">
        <v>0.46800000000000003</v>
      </c>
      <c r="CD38" s="114">
        <v>0.19500000000000001</v>
      </c>
      <c r="CE38" s="114">
        <v>0.20799999999999999</v>
      </c>
      <c r="CF38" s="114">
        <v>0.23599999999999999</v>
      </c>
      <c r="CG38" s="114">
        <v>0.55900000000000005</v>
      </c>
      <c r="CH38" s="114">
        <v>0.29499999999999998</v>
      </c>
      <c r="CI38" s="114">
        <v>0.42299999999999999</v>
      </c>
      <c r="CJ38" s="114">
        <v>0.20399999999999999</v>
      </c>
      <c r="CK38" s="114">
        <v>0.21099999999999999</v>
      </c>
      <c r="CL38" s="114">
        <v>0.24399999999999999</v>
      </c>
      <c r="CM38" s="114">
        <v>0.26500000000000001</v>
      </c>
      <c r="CN38" s="114">
        <v>0.38800000000000001</v>
      </c>
      <c r="CO38" s="114">
        <v>0.21199999999999999</v>
      </c>
      <c r="CP38" s="114">
        <v>0.28799999999999998</v>
      </c>
      <c r="CQ38" s="114">
        <v>0.20599999999999999</v>
      </c>
      <c r="CR38" s="114">
        <v>8.3000000000000004E-2</v>
      </c>
      <c r="CS38" s="114">
        <v>0.4</v>
      </c>
      <c r="CT38" s="114">
        <v>0.14799999999999999</v>
      </c>
      <c r="CU38" s="114">
        <v>1.524</v>
      </c>
      <c r="CV38" s="114">
        <v>0.16300000000000001</v>
      </c>
      <c r="CW38" s="114">
        <v>1.109</v>
      </c>
      <c r="CX38" s="114">
        <v>0.48199999999999998</v>
      </c>
      <c r="CY38" s="114">
        <v>0.309</v>
      </c>
      <c r="CZ38" s="114">
        <v>2E-3</v>
      </c>
      <c r="DA38" s="114">
        <v>2E-3</v>
      </c>
      <c r="DB38" s="114">
        <v>0.46300000000000002</v>
      </c>
      <c r="DC38" s="114">
        <v>0.44700000000000001</v>
      </c>
      <c r="DD38" s="114">
        <v>0.8</v>
      </c>
      <c r="DE38" s="114">
        <v>0.80600000000000005</v>
      </c>
      <c r="DF38" s="114">
        <v>0.222</v>
      </c>
      <c r="DG38" s="114">
        <v>0.15</v>
      </c>
      <c r="DH38" s="114">
        <v>0.41</v>
      </c>
      <c r="DI38" s="114">
        <v>9.7000000000000003E-2</v>
      </c>
      <c r="DJ38" s="114">
        <v>0.26900000000000002</v>
      </c>
      <c r="DK38" s="114">
        <v>0.17599999999999999</v>
      </c>
      <c r="DL38" s="114">
        <v>0</v>
      </c>
      <c r="DM38" s="114">
        <v>0.108</v>
      </c>
      <c r="DN38" s="114">
        <v>0.32900000000000001</v>
      </c>
      <c r="DO38" s="114">
        <v>0.104</v>
      </c>
      <c r="DP38" s="114">
        <v>2E-3</v>
      </c>
      <c r="DQ38" s="114">
        <v>1.2150000000000001</v>
      </c>
      <c r="DR38" s="114">
        <v>0.88600000000000001</v>
      </c>
      <c r="DS38" s="114">
        <v>0.505</v>
      </c>
      <c r="DT38" s="114">
        <v>0.504</v>
      </c>
      <c r="DU38" s="114">
        <v>0.626</v>
      </c>
      <c r="DV38" s="114">
        <v>0.308</v>
      </c>
      <c r="DW38" s="114">
        <v>0.72099999999999997</v>
      </c>
      <c r="DX38" s="114">
        <v>0.38200000000000001</v>
      </c>
      <c r="DY38" s="114">
        <v>0.20799999999999999</v>
      </c>
      <c r="DZ38" s="114">
        <v>0.377</v>
      </c>
      <c r="EA38" s="114">
        <v>0</v>
      </c>
      <c r="EB38" s="114">
        <v>5.6000000000000001E-2</v>
      </c>
      <c r="EC38" s="114">
        <v>6.6000000000000003E-2</v>
      </c>
      <c r="ED38" s="114">
        <v>1.296</v>
      </c>
      <c r="EE38" s="114">
        <v>0.54700000000000004</v>
      </c>
      <c r="EF38" s="114">
        <v>1.4E-2</v>
      </c>
      <c r="EG38" s="114">
        <v>0</v>
      </c>
      <c r="EH38" s="114">
        <v>0.109</v>
      </c>
      <c r="EI38" s="114">
        <v>0.33300000000000002</v>
      </c>
      <c r="EJ38" s="114">
        <v>0</v>
      </c>
      <c r="EK38" s="114">
        <v>0.38700000000000001</v>
      </c>
      <c r="EL38" s="114">
        <v>0</v>
      </c>
      <c r="EM38" s="114">
        <v>3.0000000000000001E-3</v>
      </c>
      <c r="EN38" s="114">
        <v>0.53800000000000003</v>
      </c>
      <c r="EO38" s="114">
        <v>0.57299999999999995</v>
      </c>
      <c r="EP38" s="114">
        <v>0</v>
      </c>
      <c r="EQ38" s="114">
        <v>0.05</v>
      </c>
      <c r="ER38" s="114">
        <v>0</v>
      </c>
      <c r="ES38" s="114">
        <v>0</v>
      </c>
      <c r="ET38" s="114"/>
      <c r="EU38" s="114"/>
      <c r="EV38" s="114">
        <v>0.38800000000000001</v>
      </c>
      <c r="EW38" s="114"/>
      <c r="EX38" s="114"/>
      <c r="EY38" s="114">
        <v>0.222</v>
      </c>
      <c r="EZ38" s="114"/>
      <c r="FA38" s="114"/>
    </row>
    <row r="39" spans="2:157" hidden="1" outlineLevel="1">
      <c r="B39" s="114">
        <v>0.13800000000000001</v>
      </c>
      <c r="C39" s="114">
        <v>0.30499999999999999</v>
      </c>
      <c r="D39" s="114">
        <v>0.314</v>
      </c>
      <c r="E39" s="114">
        <v>3.2000000000000001E-2</v>
      </c>
      <c r="F39" s="114">
        <v>0.187</v>
      </c>
      <c r="G39" s="114">
        <v>0.70099999999999996</v>
      </c>
      <c r="H39" s="114">
        <v>0.68300000000000005</v>
      </c>
      <c r="I39" s="114">
        <v>0.122</v>
      </c>
      <c r="J39" s="114">
        <v>0.72499999999999998</v>
      </c>
      <c r="K39" s="114">
        <v>0.19400000000000001</v>
      </c>
      <c r="L39" s="114">
        <v>0.152</v>
      </c>
      <c r="M39" s="114">
        <v>1.0669999999999999</v>
      </c>
      <c r="N39" s="114">
        <v>0.98899999999999999</v>
      </c>
      <c r="O39" s="114">
        <v>0.49199999999999999</v>
      </c>
      <c r="P39" s="114">
        <v>0.312</v>
      </c>
      <c r="Q39" s="114">
        <v>0.48199999999999998</v>
      </c>
      <c r="R39" s="114">
        <v>0.46400000000000002</v>
      </c>
      <c r="S39" s="114">
        <v>0.13900000000000001</v>
      </c>
      <c r="T39" s="114">
        <v>2.4E-2</v>
      </c>
      <c r="U39" s="114">
        <v>0.13800000000000001</v>
      </c>
      <c r="V39" s="114">
        <v>5.0000000000000001E-3</v>
      </c>
      <c r="W39" s="114">
        <v>8.0000000000000002E-3</v>
      </c>
      <c r="X39" s="114">
        <v>1.9E-2</v>
      </c>
      <c r="Y39" s="114">
        <v>1.4999999999999999E-2</v>
      </c>
      <c r="Z39" s="114">
        <v>1.4E-2</v>
      </c>
      <c r="AA39" s="114">
        <v>0.02</v>
      </c>
      <c r="AB39" s="114">
        <v>1.0999999999999999E-2</v>
      </c>
      <c r="AC39" s="114">
        <v>4.7E-2</v>
      </c>
      <c r="AD39" s="114">
        <v>2.7E-2</v>
      </c>
      <c r="AE39" s="114">
        <v>0.95699999999999996</v>
      </c>
      <c r="AF39" s="114">
        <v>1.5329999999999999</v>
      </c>
      <c r="AG39" s="114">
        <v>8.9999999999999993E-3</v>
      </c>
      <c r="AH39" s="114">
        <v>6.0000000000000001E-3</v>
      </c>
      <c r="AI39" s="114">
        <v>6.0000000000000001E-3</v>
      </c>
      <c r="AJ39" s="114">
        <v>1.7000000000000001E-2</v>
      </c>
      <c r="AK39" s="114">
        <v>1.7000000000000001E-2</v>
      </c>
      <c r="AL39" s="114">
        <v>0</v>
      </c>
      <c r="AM39" s="114">
        <v>3.1E-2</v>
      </c>
      <c r="AN39" s="114">
        <v>0.05</v>
      </c>
      <c r="AO39" s="114">
        <v>0.161</v>
      </c>
      <c r="AP39" s="114">
        <v>0.45600000000000002</v>
      </c>
      <c r="AQ39" s="114">
        <v>0.11899999999999999</v>
      </c>
      <c r="AR39" s="114">
        <v>0.39800000000000002</v>
      </c>
      <c r="AS39" s="114">
        <v>6.0000000000000001E-3</v>
      </c>
      <c r="AT39" s="114">
        <v>0.01</v>
      </c>
      <c r="AU39" s="114">
        <v>0.7</v>
      </c>
      <c r="AV39" s="114">
        <v>1.4E-2</v>
      </c>
      <c r="AW39" s="114">
        <v>4.3999999999999997E-2</v>
      </c>
      <c r="AX39" s="114">
        <v>1E-3</v>
      </c>
      <c r="AY39" s="114">
        <v>3.4000000000000002E-2</v>
      </c>
      <c r="AZ39" s="114">
        <v>3.1E-2</v>
      </c>
      <c r="BA39" s="114">
        <v>2.5000000000000001E-2</v>
      </c>
      <c r="BB39" s="114">
        <v>2.9000000000000001E-2</v>
      </c>
      <c r="BC39" s="114">
        <v>3.6999999999999998E-2</v>
      </c>
      <c r="BD39" s="114">
        <v>0.13800000000000001</v>
      </c>
      <c r="BE39" s="114">
        <v>1.2999999999999999E-2</v>
      </c>
      <c r="BF39" s="114">
        <v>0</v>
      </c>
      <c r="BG39" s="114">
        <v>0</v>
      </c>
      <c r="BH39" s="114">
        <v>0.217</v>
      </c>
      <c r="BI39" s="114">
        <v>0.161</v>
      </c>
      <c r="BJ39" s="114">
        <v>0.32300000000000001</v>
      </c>
      <c r="BK39" s="114">
        <v>0.39600000000000002</v>
      </c>
      <c r="BL39" s="114">
        <v>0.98899999999999999</v>
      </c>
      <c r="BM39" s="114">
        <v>0.11</v>
      </c>
      <c r="BN39" s="114">
        <v>0.14000000000000001</v>
      </c>
      <c r="BO39" s="114">
        <v>0.187</v>
      </c>
      <c r="BP39" s="114">
        <v>0.36899999999999999</v>
      </c>
      <c r="BQ39" s="114">
        <v>0.192</v>
      </c>
      <c r="BR39" s="114">
        <v>1.012</v>
      </c>
      <c r="BS39" s="114">
        <v>1.107</v>
      </c>
      <c r="BT39" s="114">
        <v>0.25600000000000001</v>
      </c>
      <c r="BU39" s="114">
        <v>0.84499999999999997</v>
      </c>
      <c r="BV39" s="114">
        <v>0.153</v>
      </c>
      <c r="BW39" s="114">
        <v>4.0000000000000001E-3</v>
      </c>
      <c r="BX39" s="114">
        <v>0.30399999999999999</v>
      </c>
      <c r="BY39" s="114">
        <v>0.11799999999999999</v>
      </c>
      <c r="BZ39" s="114">
        <v>0.55900000000000005</v>
      </c>
      <c r="CA39" s="114">
        <v>0.36899999999999999</v>
      </c>
      <c r="CB39" s="114">
        <v>0.183</v>
      </c>
      <c r="CC39" s="114">
        <v>0.49099999999999999</v>
      </c>
      <c r="CD39" s="114">
        <v>0.20300000000000001</v>
      </c>
      <c r="CE39" s="114">
        <v>0.22</v>
      </c>
      <c r="CF39" s="114">
        <v>0.24299999999999999</v>
      </c>
      <c r="CG39" s="114">
        <v>0.58699999999999997</v>
      </c>
      <c r="CH39" s="114">
        <v>0.315</v>
      </c>
      <c r="CI39" s="114">
        <v>0.36399999999999999</v>
      </c>
      <c r="CJ39" s="114">
        <v>0.216</v>
      </c>
      <c r="CK39" s="114">
        <v>0.224</v>
      </c>
      <c r="CL39" s="114">
        <v>0.24199999999999999</v>
      </c>
      <c r="CM39" s="114">
        <v>0.28100000000000003</v>
      </c>
      <c r="CN39" s="114">
        <v>0.35099999999999998</v>
      </c>
      <c r="CO39" s="114">
        <v>0.20899999999999999</v>
      </c>
      <c r="CP39" s="114">
        <v>0.25800000000000001</v>
      </c>
      <c r="CQ39" s="114">
        <v>0.17799999999999999</v>
      </c>
      <c r="CR39" s="114">
        <v>0.09</v>
      </c>
      <c r="CS39" s="114">
        <v>0.41199999999999998</v>
      </c>
      <c r="CT39" s="114">
        <v>0.16300000000000001</v>
      </c>
      <c r="CU39" s="114">
        <v>1.5780000000000001</v>
      </c>
      <c r="CV39" s="114">
        <v>0.157</v>
      </c>
      <c r="CW39" s="114">
        <v>1.145</v>
      </c>
      <c r="CX39" s="114">
        <v>0.48699999999999999</v>
      </c>
      <c r="CY39" s="114">
        <v>0.34300000000000003</v>
      </c>
      <c r="CZ39" s="114">
        <v>3.0000000000000001E-3</v>
      </c>
      <c r="DA39" s="114">
        <v>2E-3</v>
      </c>
      <c r="DB39" s="114">
        <v>0.45600000000000002</v>
      </c>
      <c r="DC39" s="114">
        <v>0.46300000000000002</v>
      </c>
      <c r="DD39" s="114">
        <v>0.81899999999999995</v>
      </c>
      <c r="DE39" s="114">
        <v>0.72699999999999998</v>
      </c>
      <c r="DF39" s="114">
        <v>0.246</v>
      </c>
      <c r="DG39" s="114">
        <v>0.154</v>
      </c>
      <c r="DH39" s="114">
        <v>0.34300000000000003</v>
      </c>
      <c r="DI39" s="114">
        <v>9.4E-2</v>
      </c>
      <c r="DJ39" s="114">
        <v>0.29199999999999998</v>
      </c>
      <c r="DK39" s="114">
        <v>0.19400000000000001</v>
      </c>
      <c r="DL39" s="114">
        <v>0</v>
      </c>
      <c r="DM39" s="114">
        <v>0.115</v>
      </c>
      <c r="DN39" s="114">
        <v>0.34100000000000003</v>
      </c>
      <c r="DO39" s="114">
        <v>0.104</v>
      </c>
      <c r="DP39" s="114">
        <v>3.0000000000000001E-3</v>
      </c>
      <c r="DQ39" s="114">
        <v>1.22</v>
      </c>
      <c r="DR39" s="114">
        <v>0.86</v>
      </c>
      <c r="DS39" s="114">
        <v>0.52900000000000003</v>
      </c>
      <c r="DT39" s="114">
        <v>0.51500000000000001</v>
      </c>
      <c r="DU39" s="114">
        <v>0.61799999999999999</v>
      </c>
      <c r="DV39" s="114">
        <v>0.30599999999999999</v>
      </c>
      <c r="DW39" s="114">
        <v>0.75800000000000001</v>
      </c>
      <c r="DX39" s="114">
        <v>0.40300000000000002</v>
      </c>
      <c r="DY39" s="114">
        <v>0.21199999999999999</v>
      </c>
      <c r="DZ39" s="114">
        <v>0.39400000000000002</v>
      </c>
      <c r="EA39" s="114">
        <v>0</v>
      </c>
      <c r="EB39" s="114">
        <v>5.6000000000000001E-2</v>
      </c>
      <c r="EC39" s="114">
        <v>7.0999999999999994E-2</v>
      </c>
      <c r="ED39" s="114">
        <v>1.2769999999999999</v>
      </c>
      <c r="EE39" s="114">
        <v>0.54100000000000004</v>
      </c>
      <c r="EF39" s="114">
        <v>1.4E-2</v>
      </c>
      <c r="EG39" s="114">
        <v>0</v>
      </c>
      <c r="EH39" s="114">
        <v>0.13100000000000001</v>
      </c>
      <c r="EI39" s="114">
        <v>0.35099999999999998</v>
      </c>
      <c r="EJ39" s="114">
        <v>0</v>
      </c>
      <c r="EK39" s="114">
        <v>0.40100000000000002</v>
      </c>
      <c r="EL39" s="114">
        <v>0</v>
      </c>
      <c r="EM39" s="114">
        <v>3.0000000000000001E-3</v>
      </c>
      <c r="EN39" s="114">
        <v>0.56200000000000006</v>
      </c>
      <c r="EO39" s="114">
        <v>0.437</v>
      </c>
      <c r="EP39" s="114">
        <v>0</v>
      </c>
      <c r="EQ39" s="114">
        <v>5.1999999999999998E-2</v>
      </c>
      <c r="ER39" s="114">
        <v>1E-3</v>
      </c>
      <c r="ES39" s="114">
        <v>0</v>
      </c>
      <c r="ET39" s="114"/>
      <c r="EU39" s="114"/>
      <c r="EV39" s="114">
        <v>0.40699999999999997</v>
      </c>
      <c r="EW39" s="114"/>
      <c r="EX39" s="114"/>
      <c r="EY39" s="114">
        <v>0.22700000000000001</v>
      </c>
      <c r="EZ39" s="114"/>
      <c r="FA39" s="114"/>
    </row>
    <row r="40" spans="2:157" hidden="1" outlineLevel="1">
      <c r="B40" s="114">
        <v>0.13200000000000001</v>
      </c>
      <c r="C40" s="114">
        <v>0.30499999999999999</v>
      </c>
      <c r="D40" s="114">
        <v>0.14799999999999999</v>
      </c>
      <c r="E40" s="114">
        <v>4.5999999999999999E-2</v>
      </c>
      <c r="F40" s="114">
        <v>0.184</v>
      </c>
      <c r="G40" s="114">
        <v>0.68799999999999994</v>
      </c>
      <c r="H40" s="114">
        <v>0.58799999999999997</v>
      </c>
      <c r="I40" s="114">
        <v>0.124</v>
      </c>
      <c r="J40" s="114">
        <v>0.69399999999999995</v>
      </c>
      <c r="K40" s="114">
        <v>0.22900000000000001</v>
      </c>
      <c r="L40" s="114">
        <v>0.13800000000000001</v>
      </c>
      <c r="M40" s="114">
        <v>1.1259999999999999</v>
      </c>
      <c r="N40" s="114">
        <v>1.034</v>
      </c>
      <c r="O40" s="114">
        <v>0.51300000000000001</v>
      </c>
      <c r="P40" s="114">
        <v>0.32800000000000001</v>
      </c>
      <c r="Q40" s="114">
        <v>0.49399999999999999</v>
      </c>
      <c r="R40" s="114">
        <v>0.45900000000000002</v>
      </c>
      <c r="S40" s="114">
        <v>0.15</v>
      </c>
      <c r="T40" s="114">
        <v>2.4E-2</v>
      </c>
      <c r="U40" s="114">
        <v>0.154</v>
      </c>
      <c r="V40" s="114">
        <v>5.0000000000000001E-3</v>
      </c>
      <c r="W40" s="114">
        <v>8.0000000000000002E-3</v>
      </c>
      <c r="X40" s="114">
        <v>0.02</v>
      </c>
      <c r="Y40" s="114">
        <v>1.4999999999999999E-2</v>
      </c>
      <c r="Z40" s="114">
        <v>1.2999999999999999E-2</v>
      </c>
      <c r="AA40" s="114">
        <v>1.9E-2</v>
      </c>
      <c r="AB40" s="114">
        <v>1.0999999999999999E-2</v>
      </c>
      <c r="AC40" s="114">
        <v>4.9000000000000002E-2</v>
      </c>
      <c r="AD40" s="114">
        <v>2.5999999999999999E-2</v>
      </c>
      <c r="AE40" s="114">
        <v>0.96299999999999997</v>
      </c>
      <c r="AF40" s="114">
        <v>1.59</v>
      </c>
      <c r="AG40" s="114">
        <v>0.01</v>
      </c>
      <c r="AH40" s="114">
        <v>6.0000000000000001E-3</v>
      </c>
      <c r="AI40" s="114">
        <v>6.0000000000000001E-3</v>
      </c>
      <c r="AJ40" s="114">
        <v>1.7999999999999999E-2</v>
      </c>
      <c r="AK40" s="114">
        <v>1.7999999999999999E-2</v>
      </c>
      <c r="AL40" s="114">
        <v>0</v>
      </c>
      <c r="AM40" s="114">
        <v>2.8000000000000001E-2</v>
      </c>
      <c r="AN40" s="114">
        <v>0.05</v>
      </c>
      <c r="AO40" s="114">
        <v>0.14399999999999999</v>
      </c>
      <c r="AP40" s="114">
        <v>0.438</v>
      </c>
      <c r="AQ40" s="114">
        <v>0.108</v>
      </c>
      <c r="AR40" s="114">
        <v>0.40600000000000003</v>
      </c>
      <c r="AS40" s="114">
        <v>7.0000000000000001E-3</v>
      </c>
      <c r="AT40" s="114">
        <v>1.0999999999999999E-2</v>
      </c>
      <c r="AU40" s="114">
        <v>0.71699999999999997</v>
      </c>
      <c r="AV40" s="114">
        <v>1.6E-2</v>
      </c>
      <c r="AW40" s="114">
        <v>0.111</v>
      </c>
      <c r="AX40" s="114">
        <v>1E-3</v>
      </c>
      <c r="AY40" s="114">
        <v>3.4000000000000002E-2</v>
      </c>
      <c r="AZ40" s="114">
        <v>3.1E-2</v>
      </c>
      <c r="BA40" s="114">
        <v>2.9000000000000001E-2</v>
      </c>
      <c r="BB40" s="114">
        <v>2.9000000000000001E-2</v>
      </c>
      <c r="BC40" s="114">
        <v>0.01</v>
      </c>
      <c r="BD40" s="114">
        <v>0.14199999999999999</v>
      </c>
      <c r="BE40" s="114">
        <v>1.2999999999999999E-2</v>
      </c>
      <c r="BF40" s="114">
        <v>0</v>
      </c>
      <c r="BG40" s="114">
        <v>0</v>
      </c>
      <c r="BH40" s="114">
        <v>0.17899999999999999</v>
      </c>
      <c r="BI40" s="114">
        <v>0.16500000000000001</v>
      </c>
      <c r="BJ40" s="114">
        <v>8.1000000000000003E-2</v>
      </c>
      <c r="BK40" s="114">
        <v>0.44600000000000001</v>
      </c>
      <c r="BL40" s="114">
        <v>1.0389999999999999</v>
      </c>
      <c r="BM40" s="114">
        <v>0.121</v>
      </c>
      <c r="BN40" s="114">
        <v>6.6000000000000003E-2</v>
      </c>
      <c r="BO40" s="114">
        <v>9.5000000000000001E-2</v>
      </c>
      <c r="BP40" s="114">
        <v>0.47099999999999997</v>
      </c>
      <c r="BQ40" s="114">
        <v>0.215</v>
      </c>
      <c r="BR40" s="114">
        <v>1.044</v>
      </c>
      <c r="BS40" s="114">
        <v>1.135</v>
      </c>
      <c r="BT40" s="114">
        <v>0.253</v>
      </c>
      <c r="BU40" s="114">
        <v>0.68600000000000005</v>
      </c>
      <c r="BV40" s="114">
        <v>0.17499999999999999</v>
      </c>
      <c r="BW40" s="114">
        <v>4.0000000000000001E-3</v>
      </c>
      <c r="BX40" s="114">
        <v>0.20200000000000001</v>
      </c>
      <c r="BY40" s="114">
        <v>0.13200000000000001</v>
      </c>
      <c r="BZ40" s="114">
        <v>0.59299999999999997</v>
      </c>
      <c r="CA40" s="114">
        <v>0.38200000000000001</v>
      </c>
      <c r="CB40" s="114">
        <v>0.19500000000000001</v>
      </c>
      <c r="CC40" s="114">
        <v>0.50600000000000001</v>
      </c>
      <c r="CD40" s="114">
        <v>0.20699999999999999</v>
      </c>
      <c r="CE40" s="114">
        <v>0.23</v>
      </c>
      <c r="CF40" s="114">
        <v>0.253</v>
      </c>
      <c r="CG40" s="114">
        <v>0.61199999999999999</v>
      </c>
      <c r="CH40" s="114">
        <v>0.34100000000000003</v>
      </c>
      <c r="CI40" s="114">
        <v>0.439</v>
      </c>
      <c r="CJ40" s="114">
        <v>0.214</v>
      </c>
      <c r="CK40" s="114">
        <v>0.23100000000000001</v>
      </c>
      <c r="CL40" s="114">
        <v>0.25600000000000001</v>
      </c>
      <c r="CM40" s="114">
        <v>0.27800000000000002</v>
      </c>
      <c r="CN40" s="114">
        <v>0.36399999999999999</v>
      </c>
      <c r="CO40" s="114">
        <v>0.219</v>
      </c>
      <c r="CP40" s="114">
        <v>0.32900000000000001</v>
      </c>
      <c r="CQ40" s="114">
        <v>0.215</v>
      </c>
      <c r="CR40" s="114">
        <v>9.8000000000000004E-2</v>
      </c>
      <c r="CS40" s="114">
        <v>0.42299999999999999</v>
      </c>
      <c r="CT40" s="114">
        <v>0.17699999999999999</v>
      </c>
      <c r="CU40" s="114">
        <v>1.5669999999999999</v>
      </c>
      <c r="CV40" s="114">
        <v>0.16400000000000001</v>
      </c>
      <c r="CW40" s="114">
        <v>1.1830000000000001</v>
      </c>
      <c r="CX40" s="114">
        <v>0.49399999999999999</v>
      </c>
      <c r="CY40" s="114">
        <v>0.35699999999999998</v>
      </c>
      <c r="CZ40" s="114">
        <v>2E-3</v>
      </c>
      <c r="DA40" s="114">
        <v>2E-3</v>
      </c>
      <c r="DB40" s="114">
        <v>0.49099999999999999</v>
      </c>
      <c r="DC40" s="114">
        <v>0.498</v>
      </c>
      <c r="DD40" s="114">
        <v>0.85399999999999998</v>
      </c>
      <c r="DE40" s="114">
        <v>0.82499999999999996</v>
      </c>
      <c r="DF40" s="114">
        <v>0.24099999999999999</v>
      </c>
      <c r="DG40" s="114">
        <v>0.14899999999999999</v>
      </c>
      <c r="DH40" s="114">
        <v>0.39700000000000002</v>
      </c>
      <c r="DI40" s="114">
        <v>9.4E-2</v>
      </c>
      <c r="DJ40" s="114">
        <v>0.28799999999999998</v>
      </c>
      <c r="DK40" s="114">
        <v>0.21299999999999999</v>
      </c>
      <c r="DL40" s="114">
        <v>0</v>
      </c>
      <c r="DM40" s="114">
        <v>0.11799999999999999</v>
      </c>
      <c r="DN40" s="114">
        <v>0.3</v>
      </c>
      <c r="DO40" s="114">
        <v>0.104</v>
      </c>
      <c r="DP40" s="114">
        <v>3.0000000000000001E-3</v>
      </c>
      <c r="DQ40" s="114">
        <v>1.1970000000000001</v>
      </c>
      <c r="DR40" s="114">
        <v>0.85499999999999998</v>
      </c>
      <c r="DS40" s="114">
        <v>0.54200000000000004</v>
      </c>
      <c r="DT40" s="114">
        <v>0.53300000000000003</v>
      </c>
      <c r="DU40" s="114">
        <v>0.64400000000000002</v>
      </c>
      <c r="DV40" s="114">
        <v>0.317</v>
      </c>
      <c r="DW40" s="114">
        <v>0.83299999999999996</v>
      </c>
      <c r="DX40" s="114">
        <v>0.41399999999999998</v>
      </c>
      <c r="DY40" s="114">
        <v>0.22</v>
      </c>
      <c r="DZ40" s="114">
        <v>0.40899999999999997</v>
      </c>
      <c r="EA40" s="114">
        <v>0</v>
      </c>
      <c r="EB40" s="114">
        <v>0.06</v>
      </c>
      <c r="EC40" s="114">
        <v>7.2999999999999995E-2</v>
      </c>
      <c r="ED40" s="114">
        <v>1.3360000000000001</v>
      </c>
      <c r="EE40" s="114">
        <v>0.59599999999999997</v>
      </c>
      <c r="EF40" s="114">
        <v>1.4E-2</v>
      </c>
      <c r="EG40" s="114">
        <v>0</v>
      </c>
      <c r="EH40" s="114">
        <v>0.127</v>
      </c>
      <c r="EI40" s="114">
        <v>0.35899999999999999</v>
      </c>
      <c r="EJ40" s="114">
        <v>0</v>
      </c>
      <c r="EK40" s="114">
        <v>0.40500000000000003</v>
      </c>
      <c r="EL40" s="114">
        <v>0</v>
      </c>
      <c r="EM40" s="114">
        <v>3.0000000000000001E-3</v>
      </c>
      <c r="EN40" s="114">
        <v>0.59</v>
      </c>
      <c r="EO40" s="114">
        <v>0.434</v>
      </c>
      <c r="EP40" s="114">
        <v>0</v>
      </c>
      <c r="EQ40" s="114">
        <v>5.8000000000000003E-2</v>
      </c>
      <c r="ER40" s="114">
        <v>0</v>
      </c>
      <c r="ES40" s="114">
        <v>0</v>
      </c>
      <c r="ET40" s="114"/>
      <c r="EU40" s="114"/>
      <c r="EV40" s="114">
        <v>0.56999999999999995</v>
      </c>
      <c r="EW40" s="114"/>
      <c r="EX40" s="114"/>
      <c r="EY40" s="114">
        <v>0.23599999999999999</v>
      </c>
      <c r="EZ40" s="114"/>
      <c r="FA40" s="114"/>
    </row>
    <row r="41" spans="2:157" hidden="1" outlineLevel="1">
      <c r="B41" s="114">
        <v>0.13400000000000001</v>
      </c>
      <c r="C41" s="114">
        <v>0.28399999999999997</v>
      </c>
      <c r="D41" s="114">
        <v>0.158</v>
      </c>
      <c r="E41" s="114">
        <v>3.2000000000000001E-2</v>
      </c>
      <c r="F41" s="114">
        <v>0.18099999999999999</v>
      </c>
      <c r="G41" s="114">
        <v>0.68400000000000005</v>
      </c>
      <c r="H41" s="114">
        <v>0.624</v>
      </c>
      <c r="I41" s="114">
        <v>0.11799999999999999</v>
      </c>
      <c r="J41" s="114">
        <v>0.67100000000000004</v>
      </c>
      <c r="K41" s="114">
        <v>0.22900000000000001</v>
      </c>
      <c r="L41" s="114">
        <v>0.14599999999999999</v>
      </c>
      <c r="M41" s="114">
        <v>1.054</v>
      </c>
      <c r="N41" s="114">
        <v>1.002</v>
      </c>
      <c r="O41" s="114">
        <v>0.495</v>
      </c>
      <c r="P41" s="114">
        <v>0.27600000000000002</v>
      </c>
      <c r="Q41" s="114">
        <v>0.47</v>
      </c>
      <c r="R41" s="114">
        <v>0.45100000000000001</v>
      </c>
      <c r="S41" s="114">
        <v>0.14399999999999999</v>
      </c>
      <c r="T41" s="114">
        <v>2.3E-2</v>
      </c>
      <c r="U41" s="114">
        <v>0.13200000000000001</v>
      </c>
      <c r="V41" s="114">
        <v>6.0000000000000001E-3</v>
      </c>
      <c r="W41" s="114">
        <v>7.0000000000000001E-3</v>
      </c>
      <c r="X41" s="114">
        <v>0.02</v>
      </c>
      <c r="Y41" s="114">
        <v>1.6E-2</v>
      </c>
      <c r="Z41" s="114">
        <v>1.2E-2</v>
      </c>
      <c r="AA41" s="114">
        <v>1.9E-2</v>
      </c>
      <c r="AB41" s="114">
        <v>1.0999999999999999E-2</v>
      </c>
      <c r="AC41" s="114">
        <v>4.7E-2</v>
      </c>
      <c r="AD41" s="114">
        <v>2.5000000000000001E-2</v>
      </c>
      <c r="AE41" s="114">
        <v>0.91800000000000004</v>
      </c>
      <c r="AF41" s="114">
        <v>1.5329999999999999</v>
      </c>
      <c r="AG41" s="114">
        <v>8.9999999999999993E-3</v>
      </c>
      <c r="AH41" s="114">
        <v>7.0000000000000001E-3</v>
      </c>
      <c r="AI41" s="114">
        <v>5.0000000000000001E-3</v>
      </c>
      <c r="AJ41" s="114">
        <v>1.7000000000000001E-2</v>
      </c>
      <c r="AK41" s="114">
        <v>1.7999999999999999E-2</v>
      </c>
      <c r="AL41" s="114">
        <v>0</v>
      </c>
      <c r="AM41" s="114">
        <v>3.3000000000000002E-2</v>
      </c>
      <c r="AN41" s="114">
        <v>4.9000000000000002E-2</v>
      </c>
      <c r="AO41" s="114">
        <v>0.16</v>
      </c>
      <c r="AP41" s="114">
        <v>0.45600000000000002</v>
      </c>
      <c r="AQ41" s="114">
        <v>0.113</v>
      </c>
      <c r="AR41" s="114">
        <v>0.39700000000000002</v>
      </c>
      <c r="AS41" s="114">
        <v>7.0000000000000001E-3</v>
      </c>
      <c r="AT41" s="114">
        <v>1.2E-2</v>
      </c>
      <c r="AU41" s="114">
        <v>0.66700000000000004</v>
      </c>
      <c r="AV41" s="114">
        <v>1.4999999999999999E-2</v>
      </c>
      <c r="AW41" s="114">
        <v>0.114</v>
      </c>
      <c r="AX41" s="114">
        <v>2E-3</v>
      </c>
      <c r="AY41" s="114">
        <v>3.2000000000000001E-2</v>
      </c>
      <c r="AZ41" s="114">
        <v>2.9000000000000001E-2</v>
      </c>
      <c r="BA41" s="114">
        <v>2.9000000000000001E-2</v>
      </c>
      <c r="BB41" s="114">
        <v>2.5999999999999999E-2</v>
      </c>
      <c r="BC41" s="114">
        <v>1.0999999999999999E-2</v>
      </c>
      <c r="BD41" s="114">
        <v>0.13</v>
      </c>
      <c r="BE41" s="114">
        <v>8.9999999999999993E-3</v>
      </c>
      <c r="BF41" s="114">
        <v>0</v>
      </c>
      <c r="BG41" s="114">
        <v>0</v>
      </c>
      <c r="BH41" s="114">
        <v>0.22700000000000001</v>
      </c>
      <c r="BI41" s="114">
        <v>0.16200000000000001</v>
      </c>
      <c r="BJ41" s="114">
        <v>0.13800000000000001</v>
      </c>
      <c r="BK41" s="114">
        <v>0.42899999999999999</v>
      </c>
      <c r="BL41" s="114">
        <v>1.1299999999999999</v>
      </c>
      <c r="BM41" s="114">
        <v>0.112</v>
      </c>
      <c r="BN41" s="114">
        <v>5.3999999999999999E-2</v>
      </c>
      <c r="BO41" s="114">
        <v>0.11</v>
      </c>
      <c r="BP41" s="114">
        <v>0.439</v>
      </c>
      <c r="BQ41" s="114">
        <v>0.19800000000000001</v>
      </c>
      <c r="BR41" s="114">
        <v>1.014</v>
      </c>
      <c r="BS41" s="114">
        <v>1.125</v>
      </c>
      <c r="BT41" s="114">
        <v>0.32500000000000001</v>
      </c>
      <c r="BU41" s="114">
        <v>0.76</v>
      </c>
      <c r="BV41" s="114">
        <v>0.152</v>
      </c>
      <c r="BW41" s="114">
        <v>4.0000000000000001E-3</v>
      </c>
      <c r="BX41" s="114">
        <v>0.248</v>
      </c>
      <c r="BY41" s="114">
        <v>0.12</v>
      </c>
      <c r="BZ41" s="114">
        <v>0.55300000000000005</v>
      </c>
      <c r="CA41" s="114">
        <v>0.372</v>
      </c>
      <c r="CB41" s="114">
        <v>0.192</v>
      </c>
      <c r="CC41" s="114">
        <v>0.49199999999999999</v>
      </c>
      <c r="CD41" s="114">
        <v>0.19</v>
      </c>
      <c r="CE41" s="114">
        <v>0.222</v>
      </c>
      <c r="CF41" s="114">
        <v>0.23100000000000001</v>
      </c>
      <c r="CG41" s="114">
        <v>0.57499999999999996</v>
      </c>
      <c r="CH41" s="114">
        <v>0.30099999999999999</v>
      </c>
      <c r="CI41" s="114">
        <v>0.42599999999999999</v>
      </c>
      <c r="CJ41" s="114">
        <v>0.21099999999999999</v>
      </c>
      <c r="CK41" s="114">
        <v>0.222</v>
      </c>
      <c r="CL41" s="114">
        <v>0.24199999999999999</v>
      </c>
      <c r="CM41" s="114">
        <v>0.26600000000000001</v>
      </c>
      <c r="CN41" s="114">
        <v>0.44500000000000001</v>
      </c>
      <c r="CO41" s="114">
        <v>0.20899999999999999</v>
      </c>
      <c r="CP41" s="114">
        <v>0.29399999999999998</v>
      </c>
      <c r="CQ41" s="114">
        <v>0.21199999999999999</v>
      </c>
      <c r="CR41" s="114">
        <v>7.4999999999999997E-2</v>
      </c>
      <c r="CS41" s="114">
        <v>0.41399999999999998</v>
      </c>
      <c r="CT41" s="114">
        <v>0.16300000000000001</v>
      </c>
      <c r="CU41" s="114">
        <v>1.472</v>
      </c>
      <c r="CV41" s="114">
        <v>0.153</v>
      </c>
      <c r="CW41" s="114">
        <v>1.079</v>
      </c>
      <c r="CX41" s="114">
        <v>0.46800000000000003</v>
      </c>
      <c r="CY41" s="114">
        <v>0.33600000000000002</v>
      </c>
      <c r="CZ41" s="114">
        <v>2E-3</v>
      </c>
      <c r="DA41" s="114">
        <v>2E-3</v>
      </c>
      <c r="DB41" s="114">
        <v>0.47499999999999998</v>
      </c>
      <c r="DC41" s="114">
        <v>0.48299999999999998</v>
      </c>
      <c r="DD41" s="114">
        <v>0.82799999999999996</v>
      </c>
      <c r="DE41" s="114">
        <v>0.83199999999999996</v>
      </c>
      <c r="DF41" s="114">
        <v>0.19600000000000001</v>
      </c>
      <c r="DG41" s="114">
        <v>0.155</v>
      </c>
      <c r="DH41" s="114">
        <v>0.44400000000000001</v>
      </c>
      <c r="DI41" s="114">
        <v>9.4E-2</v>
      </c>
      <c r="DJ41" s="114">
        <v>0.28899999999999998</v>
      </c>
      <c r="DK41" s="114">
        <v>0.20599999999999999</v>
      </c>
      <c r="DL41" s="114">
        <v>0</v>
      </c>
      <c r="DM41" s="114">
        <v>0.10299999999999999</v>
      </c>
      <c r="DN41" s="114">
        <v>0.317</v>
      </c>
      <c r="DO41" s="114">
        <v>0.10299999999999999</v>
      </c>
      <c r="DP41" s="114">
        <v>3.0000000000000001E-3</v>
      </c>
      <c r="DQ41" s="114">
        <v>1.224</v>
      </c>
      <c r="DR41" s="114">
        <v>0.86799999999999999</v>
      </c>
      <c r="DS41" s="114">
        <v>0.52400000000000002</v>
      </c>
      <c r="DT41" s="114">
        <v>0.51400000000000001</v>
      </c>
      <c r="DU41" s="114">
        <v>0.61399999999999999</v>
      </c>
      <c r="DV41" s="114">
        <v>0.312</v>
      </c>
      <c r="DW41" s="114">
        <v>0.74299999999999999</v>
      </c>
      <c r="DX41" s="114">
        <v>0.40400000000000003</v>
      </c>
      <c r="DY41" s="114">
        <v>0.20899999999999999</v>
      </c>
      <c r="DZ41" s="114">
        <v>0.39</v>
      </c>
      <c r="EA41" s="114">
        <v>0</v>
      </c>
      <c r="EB41" s="114">
        <v>5.6000000000000001E-2</v>
      </c>
      <c r="EC41" s="114">
        <v>7.0000000000000007E-2</v>
      </c>
      <c r="ED41" s="114">
        <v>1.2549999999999999</v>
      </c>
      <c r="EE41" s="114">
        <v>0.55900000000000005</v>
      </c>
      <c r="EF41" s="114">
        <v>1.4E-2</v>
      </c>
      <c r="EG41" s="114">
        <v>0</v>
      </c>
      <c r="EH41" s="114">
        <v>0.125</v>
      </c>
      <c r="EI41" s="114">
        <v>0.34699999999999998</v>
      </c>
      <c r="EJ41" s="114">
        <v>0</v>
      </c>
      <c r="EK41" s="114">
        <v>0.38200000000000001</v>
      </c>
      <c r="EL41" s="114">
        <v>0</v>
      </c>
      <c r="EM41" s="114">
        <v>3.0000000000000001E-3</v>
      </c>
      <c r="EN41" s="114">
        <v>0.55400000000000005</v>
      </c>
      <c r="EO41" s="114">
        <v>0.46200000000000002</v>
      </c>
      <c r="EP41" s="114">
        <v>0</v>
      </c>
      <c r="EQ41" s="114">
        <v>5.6000000000000001E-2</v>
      </c>
      <c r="ER41" s="114">
        <v>0</v>
      </c>
      <c r="ES41" s="114">
        <v>0</v>
      </c>
      <c r="ET41" s="114"/>
      <c r="EU41" s="114"/>
      <c r="EV41" s="114">
        <v>0.63300000000000001</v>
      </c>
      <c r="EW41" s="114"/>
      <c r="EX41" s="114"/>
      <c r="EY41" s="114">
        <v>0.22700000000000001</v>
      </c>
      <c r="EZ41" s="114"/>
      <c r="FA41" s="114"/>
    </row>
    <row r="42" spans="2:157" hidden="1" outlineLevel="1">
      <c r="B42" s="114">
        <v>0.125</v>
      </c>
      <c r="C42" s="114">
        <v>0.28199999999999997</v>
      </c>
      <c r="D42" s="114">
        <v>0.189</v>
      </c>
      <c r="E42" s="114">
        <v>0.02</v>
      </c>
      <c r="F42" s="114">
        <v>0.18099999999999999</v>
      </c>
      <c r="G42" s="114">
        <v>0.70799999999999996</v>
      </c>
      <c r="H42" s="114">
        <v>0.60499999999999998</v>
      </c>
      <c r="I42" s="114">
        <v>0.121</v>
      </c>
      <c r="J42" s="114">
        <v>0.70299999999999996</v>
      </c>
      <c r="K42" s="114">
        <v>0.20499999999999999</v>
      </c>
      <c r="L42" s="114">
        <v>0.14899999999999999</v>
      </c>
      <c r="M42" s="114">
        <v>1.0669999999999999</v>
      </c>
      <c r="N42" s="114">
        <v>1.0509999999999999</v>
      </c>
      <c r="O42" s="114">
        <v>0.499</v>
      </c>
      <c r="P42" s="114">
        <v>0.24199999999999999</v>
      </c>
      <c r="Q42" s="114">
        <v>0.47499999999999998</v>
      </c>
      <c r="R42" s="114">
        <v>0.434</v>
      </c>
      <c r="S42" s="114">
        <v>0.13900000000000001</v>
      </c>
      <c r="T42" s="114">
        <v>2.3E-2</v>
      </c>
      <c r="U42" s="114">
        <v>0.13400000000000001</v>
      </c>
      <c r="V42" s="114">
        <v>6.0000000000000001E-3</v>
      </c>
      <c r="W42" s="114">
        <v>7.0000000000000001E-3</v>
      </c>
      <c r="X42" s="114">
        <v>0.02</v>
      </c>
      <c r="Y42" s="114">
        <v>1.4999999999999999E-2</v>
      </c>
      <c r="Z42" s="114">
        <v>1.2E-2</v>
      </c>
      <c r="AA42" s="114">
        <v>1.7000000000000001E-2</v>
      </c>
      <c r="AB42" s="114">
        <v>1.0999999999999999E-2</v>
      </c>
      <c r="AC42" s="114">
        <v>4.7E-2</v>
      </c>
      <c r="AD42" s="114">
        <v>2.1999999999999999E-2</v>
      </c>
      <c r="AE42" s="114">
        <v>0.90300000000000002</v>
      </c>
      <c r="AF42" s="114">
        <v>1.5209999999999999</v>
      </c>
      <c r="AG42" s="114">
        <v>8.9999999999999993E-3</v>
      </c>
      <c r="AH42" s="114">
        <v>7.0000000000000001E-3</v>
      </c>
      <c r="AI42" s="114">
        <v>5.0000000000000001E-3</v>
      </c>
      <c r="AJ42" s="114">
        <v>1.6E-2</v>
      </c>
      <c r="AK42" s="114">
        <v>1.7999999999999999E-2</v>
      </c>
      <c r="AL42" s="114">
        <v>0</v>
      </c>
      <c r="AM42" s="114">
        <v>3.2000000000000001E-2</v>
      </c>
      <c r="AN42" s="114">
        <v>4.9000000000000002E-2</v>
      </c>
      <c r="AO42" s="114">
        <v>0.154</v>
      </c>
      <c r="AP42" s="114">
        <v>0.46500000000000002</v>
      </c>
      <c r="AQ42" s="114">
        <v>0.11</v>
      </c>
      <c r="AR42" s="114">
        <v>0.39200000000000002</v>
      </c>
      <c r="AS42" s="114">
        <v>7.0000000000000001E-3</v>
      </c>
      <c r="AT42" s="114">
        <v>0.01</v>
      </c>
      <c r="AU42" s="114">
        <v>0.74399999999999999</v>
      </c>
      <c r="AV42" s="114">
        <v>1.4999999999999999E-2</v>
      </c>
      <c r="AW42" s="114">
        <v>0.188</v>
      </c>
      <c r="AX42" s="114">
        <v>1E-3</v>
      </c>
      <c r="AY42" s="114">
        <v>3.1E-2</v>
      </c>
      <c r="AZ42" s="114">
        <v>3.1E-2</v>
      </c>
      <c r="BA42" s="114">
        <v>2.9000000000000001E-2</v>
      </c>
      <c r="BB42" s="114">
        <v>2.5999999999999999E-2</v>
      </c>
      <c r="BC42" s="114">
        <v>1E-3</v>
      </c>
      <c r="BD42" s="114">
        <v>0.129</v>
      </c>
      <c r="BE42" s="114">
        <v>1.4999999999999999E-2</v>
      </c>
      <c r="BF42" s="114">
        <v>0</v>
      </c>
      <c r="BG42" s="114">
        <v>0</v>
      </c>
      <c r="BH42" s="114">
        <v>0.23200000000000001</v>
      </c>
      <c r="BI42" s="114">
        <v>0.16</v>
      </c>
      <c r="BJ42" s="114">
        <v>0</v>
      </c>
      <c r="BK42" s="114">
        <v>0.39600000000000002</v>
      </c>
      <c r="BL42" s="114">
        <v>0.74299999999999999</v>
      </c>
      <c r="BM42" s="114">
        <v>0.108</v>
      </c>
      <c r="BN42" s="114">
        <v>5.2999999999999999E-2</v>
      </c>
      <c r="BO42" s="114">
        <v>8.4000000000000005E-2</v>
      </c>
      <c r="BP42" s="114">
        <v>0.41499999999999998</v>
      </c>
      <c r="BQ42" s="114">
        <v>0.192</v>
      </c>
      <c r="BR42" s="114">
        <v>1.052</v>
      </c>
      <c r="BS42" s="114">
        <v>1.196</v>
      </c>
      <c r="BT42" s="114">
        <v>0.25600000000000001</v>
      </c>
      <c r="BU42" s="114">
        <v>0.752</v>
      </c>
      <c r="BV42" s="114">
        <v>0.14499999999999999</v>
      </c>
      <c r="BW42" s="114">
        <v>4.0000000000000001E-3</v>
      </c>
      <c r="BX42" s="114">
        <v>0.34200000000000003</v>
      </c>
      <c r="BY42" s="114">
        <v>0.12</v>
      </c>
      <c r="BZ42" s="114">
        <v>0.54400000000000004</v>
      </c>
      <c r="CA42" s="114">
        <v>0.35199999999999998</v>
      </c>
      <c r="CB42" s="114">
        <v>0.19600000000000001</v>
      </c>
      <c r="CC42" s="114">
        <v>0.47799999999999998</v>
      </c>
      <c r="CD42" s="114">
        <v>0.19800000000000001</v>
      </c>
      <c r="CE42" s="114">
        <v>0.215</v>
      </c>
      <c r="CF42" s="114">
        <v>0.23</v>
      </c>
      <c r="CG42" s="114">
        <v>0.56299999999999994</v>
      </c>
      <c r="CH42" s="114">
        <v>0.28599999999999998</v>
      </c>
      <c r="CI42" s="114">
        <v>0.41399999999999998</v>
      </c>
      <c r="CJ42" s="114">
        <v>0.20200000000000001</v>
      </c>
      <c r="CK42" s="114">
        <v>0.215</v>
      </c>
      <c r="CL42" s="114">
        <v>0.23799999999999999</v>
      </c>
      <c r="CM42" s="114">
        <v>0.26500000000000001</v>
      </c>
      <c r="CN42" s="114">
        <v>0.41599999999999998</v>
      </c>
      <c r="CO42" s="114">
        <v>0.21</v>
      </c>
      <c r="CP42" s="114">
        <v>0.314</v>
      </c>
      <c r="CQ42" s="114">
        <v>0.19800000000000001</v>
      </c>
      <c r="CR42" s="114">
        <v>5.0999999999999997E-2</v>
      </c>
      <c r="CS42" s="114">
        <v>0.41199999999999998</v>
      </c>
      <c r="CT42" s="114">
        <v>0.156</v>
      </c>
      <c r="CU42" s="114">
        <v>1.4159999999999999</v>
      </c>
      <c r="CV42" s="114">
        <v>0.153</v>
      </c>
      <c r="CW42" s="114">
        <v>1.091</v>
      </c>
      <c r="CX42" s="114">
        <v>0.48099999999999998</v>
      </c>
      <c r="CY42" s="114">
        <v>0.32900000000000001</v>
      </c>
      <c r="CZ42" s="114">
        <v>3.0000000000000001E-3</v>
      </c>
      <c r="DA42" s="114">
        <v>1E-3</v>
      </c>
      <c r="DB42" s="114">
        <v>0.47299999999999998</v>
      </c>
      <c r="DC42" s="114">
        <v>0.47299999999999998</v>
      </c>
      <c r="DD42" s="114">
        <v>0.79600000000000004</v>
      </c>
      <c r="DE42" s="114">
        <v>0.81599999999999995</v>
      </c>
      <c r="DF42" s="114">
        <v>0.19500000000000001</v>
      </c>
      <c r="DG42" s="114">
        <v>0.151</v>
      </c>
      <c r="DH42" s="114">
        <v>0.42299999999999999</v>
      </c>
      <c r="DI42" s="114">
        <v>8.4000000000000005E-2</v>
      </c>
      <c r="DJ42" s="114">
        <v>0.27700000000000002</v>
      </c>
      <c r="DK42" s="114">
        <v>0.19700000000000001</v>
      </c>
      <c r="DL42" s="114">
        <v>0</v>
      </c>
      <c r="DM42" s="114">
        <v>9.8000000000000004E-2</v>
      </c>
      <c r="DN42" s="114">
        <v>0.31</v>
      </c>
      <c r="DO42" s="114">
        <v>0.10299999999999999</v>
      </c>
      <c r="DP42" s="114">
        <v>3.0000000000000001E-3</v>
      </c>
      <c r="DQ42" s="114">
        <v>1.232</v>
      </c>
      <c r="DR42" s="114">
        <v>0.87</v>
      </c>
      <c r="DS42" s="114">
        <v>0.53300000000000003</v>
      </c>
      <c r="DT42" s="114">
        <v>0.496</v>
      </c>
      <c r="DU42" s="114">
        <v>0.621</v>
      </c>
      <c r="DV42" s="114">
        <v>0.29399999999999998</v>
      </c>
      <c r="DW42" s="114">
        <v>0.74099999999999999</v>
      </c>
      <c r="DX42" s="114">
        <v>0.38600000000000001</v>
      </c>
      <c r="DY42" s="114">
        <v>0.20899999999999999</v>
      </c>
      <c r="DZ42" s="114">
        <v>0.379</v>
      </c>
      <c r="EA42" s="114">
        <v>0</v>
      </c>
      <c r="EB42" s="114">
        <v>6.2E-2</v>
      </c>
      <c r="EC42" s="114">
        <v>7.0999999999999994E-2</v>
      </c>
      <c r="ED42" s="114">
        <v>1.2430000000000001</v>
      </c>
      <c r="EE42" s="114">
        <v>0.56299999999999994</v>
      </c>
      <c r="EF42" s="114">
        <v>1.2E-2</v>
      </c>
      <c r="EG42" s="114">
        <v>0</v>
      </c>
      <c r="EH42" s="114">
        <v>0.13900000000000001</v>
      </c>
      <c r="EI42" s="114">
        <v>0.34699999999999998</v>
      </c>
      <c r="EJ42" s="114">
        <v>0</v>
      </c>
      <c r="EK42" s="114">
        <v>0.376</v>
      </c>
      <c r="EL42" s="114">
        <v>0</v>
      </c>
      <c r="EM42" s="114">
        <v>3.0000000000000001E-3</v>
      </c>
      <c r="EN42" s="114">
        <v>0.53400000000000003</v>
      </c>
      <c r="EO42" s="114">
        <v>0.42</v>
      </c>
      <c r="EP42" s="114">
        <v>0</v>
      </c>
      <c r="EQ42" s="114">
        <v>5.2999999999999999E-2</v>
      </c>
      <c r="ER42" s="114">
        <v>0</v>
      </c>
      <c r="ES42" s="114">
        <v>0</v>
      </c>
      <c r="ET42" s="114"/>
      <c r="EU42" s="114"/>
      <c r="EV42" s="114">
        <v>0.60399999999999998</v>
      </c>
      <c r="EW42" s="114"/>
      <c r="EX42" s="114"/>
      <c r="EY42" s="114">
        <v>0.221</v>
      </c>
      <c r="EZ42" s="114"/>
      <c r="FA42" s="114"/>
    </row>
    <row r="43" spans="2:157" hidden="1" outlineLevel="1">
      <c r="B43" s="114">
        <v>0.129</v>
      </c>
      <c r="C43" s="114">
        <v>0.30499999999999999</v>
      </c>
      <c r="D43" s="114">
        <v>0.214</v>
      </c>
      <c r="E43" s="114">
        <v>2.1999999999999999E-2</v>
      </c>
      <c r="F43" s="114">
        <v>0.18099999999999999</v>
      </c>
      <c r="G43" s="114">
        <v>0.71599999999999997</v>
      </c>
      <c r="H43" s="114">
        <v>0.60099999999999998</v>
      </c>
      <c r="I43" s="114">
        <v>0.121</v>
      </c>
      <c r="J43" s="114">
        <v>0.71599999999999997</v>
      </c>
      <c r="K43" s="114">
        <v>0.23400000000000001</v>
      </c>
      <c r="L43" s="114">
        <v>0.154</v>
      </c>
      <c r="M43" s="114">
        <v>1.1040000000000001</v>
      </c>
      <c r="N43" s="114">
        <v>1.1040000000000001</v>
      </c>
      <c r="O43" s="114">
        <v>0.52400000000000002</v>
      </c>
      <c r="P43" s="114">
        <v>0.318</v>
      </c>
      <c r="Q43" s="114">
        <v>0.48799999999999999</v>
      </c>
      <c r="R43" s="114">
        <v>0.46200000000000002</v>
      </c>
      <c r="S43" s="114">
        <v>0.154</v>
      </c>
      <c r="T43" s="114">
        <v>2.3E-2</v>
      </c>
      <c r="U43" s="114">
        <v>0.14599999999999999</v>
      </c>
      <c r="V43" s="114">
        <v>6.0000000000000001E-3</v>
      </c>
      <c r="W43" s="114">
        <v>8.0000000000000002E-3</v>
      </c>
      <c r="X43" s="114">
        <v>1.9E-2</v>
      </c>
      <c r="Y43" s="114">
        <v>1.4999999999999999E-2</v>
      </c>
      <c r="Z43" s="114">
        <v>1.2E-2</v>
      </c>
      <c r="AA43" s="114">
        <v>1.7999999999999999E-2</v>
      </c>
      <c r="AB43" s="114">
        <v>1.2E-2</v>
      </c>
      <c r="AC43" s="114">
        <v>4.9000000000000002E-2</v>
      </c>
      <c r="AD43" s="114">
        <v>2.1999999999999999E-2</v>
      </c>
      <c r="AE43" s="114">
        <v>0.93600000000000005</v>
      </c>
      <c r="AF43" s="114">
        <v>1.617</v>
      </c>
      <c r="AG43" s="114">
        <v>0.01</v>
      </c>
      <c r="AH43" s="114">
        <v>7.0000000000000001E-3</v>
      </c>
      <c r="AI43" s="114">
        <v>6.0000000000000001E-3</v>
      </c>
      <c r="AJ43" s="114">
        <v>1.6E-2</v>
      </c>
      <c r="AK43" s="114">
        <v>1.7000000000000001E-2</v>
      </c>
      <c r="AL43" s="114">
        <v>0</v>
      </c>
      <c r="AM43" s="114">
        <v>3.2000000000000001E-2</v>
      </c>
      <c r="AN43" s="114">
        <v>4.8000000000000001E-2</v>
      </c>
      <c r="AO43" s="114">
        <v>0.156</v>
      </c>
      <c r="AP43" s="114">
        <v>0.42199999999999999</v>
      </c>
      <c r="AQ43" s="114">
        <v>0.109</v>
      </c>
      <c r="AR43" s="114">
        <v>0.38900000000000001</v>
      </c>
      <c r="AS43" s="114">
        <v>7.0000000000000001E-3</v>
      </c>
      <c r="AT43" s="114">
        <v>0.01</v>
      </c>
      <c r="AU43" s="114">
        <v>0.77</v>
      </c>
      <c r="AV43" s="114">
        <v>1.6E-2</v>
      </c>
      <c r="AW43" s="114">
        <v>0.10199999999999999</v>
      </c>
      <c r="AX43" s="114">
        <v>1E-3</v>
      </c>
      <c r="AY43" s="114">
        <v>3.3000000000000002E-2</v>
      </c>
      <c r="AZ43" s="114">
        <v>3.2000000000000001E-2</v>
      </c>
      <c r="BA43" s="114">
        <v>2.7E-2</v>
      </c>
      <c r="BB43" s="114">
        <v>2.8000000000000001E-2</v>
      </c>
      <c r="BC43" s="114">
        <v>0</v>
      </c>
      <c r="BD43" s="114">
        <v>0.13700000000000001</v>
      </c>
      <c r="BE43" s="114">
        <v>0.02</v>
      </c>
      <c r="BF43" s="114">
        <v>0</v>
      </c>
      <c r="BG43" s="114">
        <v>0</v>
      </c>
      <c r="BH43" s="114">
        <v>0.221</v>
      </c>
      <c r="BI43" s="114">
        <v>0.16400000000000001</v>
      </c>
      <c r="BJ43" s="114">
        <v>0</v>
      </c>
      <c r="BK43" s="114">
        <v>0.22</v>
      </c>
      <c r="BL43" s="114">
        <v>1.0569999999999999</v>
      </c>
      <c r="BM43" s="114">
        <v>0.248</v>
      </c>
      <c r="BN43" s="114">
        <v>0.155</v>
      </c>
      <c r="BO43" s="114">
        <v>0.05</v>
      </c>
      <c r="BP43" s="114">
        <v>0.377</v>
      </c>
      <c r="BQ43" s="114">
        <v>0.20899999999999999</v>
      </c>
      <c r="BR43" s="114">
        <v>1.071</v>
      </c>
      <c r="BS43" s="114">
        <v>0.97299999999999998</v>
      </c>
      <c r="BT43" s="114">
        <v>0.23</v>
      </c>
      <c r="BU43" s="114">
        <v>0.79800000000000004</v>
      </c>
      <c r="BV43" s="114">
        <v>0.13200000000000001</v>
      </c>
      <c r="BW43" s="114">
        <v>4.0000000000000001E-3</v>
      </c>
      <c r="BX43" s="114">
        <v>0.19600000000000001</v>
      </c>
      <c r="BY43" s="114">
        <v>0.113</v>
      </c>
      <c r="BZ43" s="114">
        <v>0.56599999999999995</v>
      </c>
      <c r="CA43" s="114">
        <v>0.373</v>
      </c>
      <c r="CB43" s="114">
        <v>0.20300000000000001</v>
      </c>
      <c r="CC43" s="114">
        <v>0.497</v>
      </c>
      <c r="CD43" s="114">
        <v>0.20399999999999999</v>
      </c>
      <c r="CE43" s="114">
        <v>0.22800000000000001</v>
      </c>
      <c r="CF43" s="114">
        <v>0.25</v>
      </c>
      <c r="CG43" s="114">
        <v>0.58099999999999996</v>
      </c>
      <c r="CH43" s="114">
        <v>0.29899999999999999</v>
      </c>
      <c r="CI43" s="114">
        <v>0.40500000000000003</v>
      </c>
      <c r="CJ43" s="114">
        <v>0.222</v>
      </c>
      <c r="CK43" s="114">
        <v>0.23300000000000001</v>
      </c>
      <c r="CL43" s="114">
        <v>0.246</v>
      </c>
      <c r="CM43" s="114">
        <v>0.27200000000000002</v>
      </c>
      <c r="CN43" s="114">
        <v>0.44400000000000001</v>
      </c>
      <c r="CO43" s="114">
        <v>0.21</v>
      </c>
      <c r="CP43" s="114">
        <v>0.29699999999999999</v>
      </c>
      <c r="CQ43" s="114">
        <v>0.182</v>
      </c>
      <c r="CR43" s="114">
        <v>7.8E-2</v>
      </c>
      <c r="CS43" s="114">
        <v>0.43099999999999999</v>
      </c>
      <c r="CT43" s="114">
        <v>0.16600000000000001</v>
      </c>
      <c r="CU43" s="114">
        <v>1.4950000000000001</v>
      </c>
      <c r="CV43" s="114">
        <v>0.154</v>
      </c>
      <c r="CW43" s="114">
        <v>1.131</v>
      </c>
      <c r="CX43" s="114">
        <v>0.51200000000000001</v>
      </c>
      <c r="CY43" s="114">
        <v>0.34300000000000003</v>
      </c>
      <c r="CZ43" s="114">
        <v>2E-3</v>
      </c>
      <c r="DA43" s="114">
        <v>2E-3</v>
      </c>
      <c r="DB43" s="114">
        <v>0.48499999999999999</v>
      </c>
      <c r="DC43" s="114">
        <v>0.48199999999999998</v>
      </c>
      <c r="DD43" s="114">
        <v>0.82099999999999995</v>
      </c>
      <c r="DE43" s="114">
        <v>0.77700000000000002</v>
      </c>
      <c r="DF43" s="114">
        <v>0.185</v>
      </c>
      <c r="DG43" s="114">
        <v>0.151</v>
      </c>
      <c r="DH43" s="114">
        <v>0.439</v>
      </c>
      <c r="DI43" s="114">
        <v>9.9000000000000005E-2</v>
      </c>
      <c r="DJ43" s="114">
        <v>0.28599999999999998</v>
      </c>
      <c r="DK43" s="114">
        <v>0.19800000000000001</v>
      </c>
      <c r="DL43" s="114">
        <v>0</v>
      </c>
      <c r="DM43" s="114">
        <v>0.109</v>
      </c>
      <c r="DN43" s="114">
        <v>0.32800000000000001</v>
      </c>
      <c r="DO43" s="114">
        <v>0.104</v>
      </c>
      <c r="DP43" s="114">
        <v>3.0000000000000001E-3</v>
      </c>
      <c r="DQ43" s="114">
        <v>1.236</v>
      </c>
      <c r="DR43" s="114">
        <v>0.86</v>
      </c>
      <c r="DS43" s="114">
        <v>0.54900000000000004</v>
      </c>
      <c r="DT43" s="114">
        <v>0.51400000000000001</v>
      </c>
      <c r="DU43" s="114">
        <v>0.63300000000000001</v>
      </c>
      <c r="DV43" s="114">
        <v>0.27500000000000002</v>
      </c>
      <c r="DW43" s="114">
        <v>0.76900000000000002</v>
      </c>
      <c r="DX43" s="114">
        <v>0.40300000000000002</v>
      </c>
      <c r="DY43" s="114">
        <v>0.216</v>
      </c>
      <c r="DZ43" s="114">
        <v>0.38900000000000001</v>
      </c>
      <c r="EA43" s="114">
        <v>0</v>
      </c>
      <c r="EB43" s="114">
        <v>6.6000000000000003E-2</v>
      </c>
      <c r="EC43" s="114">
        <v>7.2999999999999995E-2</v>
      </c>
      <c r="ED43" s="114">
        <v>1.319</v>
      </c>
      <c r="EE43" s="114">
        <v>0.57399999999999995</v>
      </c>
      <c r="EF43" s="114">
        <v>1.2999999999999999E-2</v>
      </c>
      <c r="EG43" s="114">
        <v>0</v>
      </c>
      <c r="EH43" s="114">
        <v>0.128</v>
      </c>
      <c r="EI43" s="114">
        <v>0.35899999999999999</v>
      </c>
      <c r="EJ43" s="114">
        <v>0</v>
      </c>
      <c r="EK43" s="114">
        <v>0.39800000000000002</v>
      </c>
      <c r="EL43" s="114">
        <v>0</v>
      </c>
      <c r="EM43" s="114">
        <v>3.0000000000000001E-3</v>
      </c>
      <c r="EN43" s="114">
        <v>0.53100000000000003</v>
      </c>
      <c r="EO43" s="114">
        <v>0.42</v>
      </c>
      <c r="EP43" s="114">
        <v>0</v>
      </c>
      <c r="EQ43" s="114">
        <v>6.0999999999999999E-2</v>
      </c>
      <c r="ER43" s="114">
        <v>0</v>
      </c>
      <c r="ES43" s="114">
        <v>0</v>
      </c>
      <c r="ET43" s="114"/>
      <c r="EU43" s="114"/>
      <c r="EV43" s="114">
        <v>0.62</v>
      </c>
      <c r="EW43" s="114"/>
      <c r="EX43" s="114"/>
      <c r="EY43" s="114">
        <v>0.22700000000000001</v>
      </c>
      <c r="EZ43" s="114"/>
      <c r="FA43" s="114"/>
    </row>
    <row r="44" spans="2:157" hidden="1" outlineLevel="1">
      <c r="B44" s="114">
        <v>0.12</v>
      </c>
      <c r="C44" s="114">
        <v>0.31</v>
      </c>
      <c r="D44" s="114">
        <v>0.23799999999999999</v>
      </c>
      <c r="E44" s="114">
        <v>2.1999999999999999E-2</v>
      </c>
      <c r="F44" s="114">
        <v>0.183</v>
      </c>
      <c r="G44" s="114">
        <v>0.63600000000000001</v>
      </c>
      <c r="H44" s="114">
        <v>0.56399999999999995</v>
      </c>
      <c r="I44" s="114">
        <v>0.126</v>
      </c>
      <c r="J44" s="114">
        <v>0.71399999999999997</v>
      </c>
      <c r="K44" s="114">
        <v>0.221</v>
      </c>
      <c r="L44" s="114">
        <v>0.154</v>
      </c>
      <c r="M44" s="114">
        <v>1.141</v>
      </c>
      <c r="N44" s="114">
        <v>1.0940000000000001</v>
      </c>
      <c r="O44" s="114">
        <v>0.53</v>
      </c>
      <c r="P44" s="114">
        <v>0.28399999999999997</v>
      </c>
      <c r="Q44" s="114">
        <v>0.49199999999999999</v>
      </c>
      <c r="R44" s="114">
        <v>0.47699999999999998</v>
      </c>
      <c r="S44" s="114">
        <v>0.14599999999999999</v>
      </c>
      <c r="T44" s="114">
        <v>2.4E-2</v>
      </c>
      <c r="U44" s="114">
        <v>0.154</v>
      </c>
      <c r="V44" s="114">
        <v>6.0000000000000001E-3</v>
      </c>
      <c r="W44" s="114">
        <v>8.0000000000000002E-3</v>
      </c>
      <c r="X44" s="114">
        <v>0.02</v>
      </c>
      <c r="Y44" s="114">
        <v>1.4999999999999999E-2</v>
      </c>
      <c r="Z44" s="114">
        <v>1.2999999999999999E-2</v>
      </c>
      <c r="AA44" s="114">
        <v>0.02</v>
      </c>
      <c r="AB44" s="114">
        <v>1.2999999999999999E-2</v>
      </c>
      <c r="AC44" s="114">
        <v>4.9000000000000002E-2</v>
      </c>
      <c r="AD44" s="114">
        <v>2.1999999999999999E-2</v>
      </c>
      <c r="AE44" s="114">
        <v>0.97799999999999998</v>
      </c>
      <c r="AF44" s="114">
        <v>1.6319999999999999</v>
      </c>
      <c r="AG44" s="114">
        <v>8.9999999999999993E-3</v>
      </c>
      <c r="AH44" s="114">
        <v>7.0000000000000001E-3</v>
      </c>
      <c r="AI44" s="114">
        <v>6.0000000000000001E-3</v>
      </c>
      <c r="AJ44" s="114">
        <v>1.7999999999999999E-2</v>
      </c>
      <c r="AK44" s="114">
        <v>1.7000000000000001E-2</v>
      </c>
      <c r="AL44" s="114">
        <v>0</v>
      </c>
      <c r="AM44" s="114">
        <v>3.3000000000000002E-2</v>
      </c>
      <c r="AN44" s="114">
        <v>4.9000000000000002E-2</v>
      </c>
      <c r="AO44" s="114">
        <v>0.13</v>
      </c>
      <c r="AP44" s="114">
        <v>0.39900000000000002</v>
      </c>
      <c r="AQ44" s="114">
        <v>0.114</v>
      </c>
      <c r="AR44" s="114">
        <v>0.40699999999999997</v>
      </c>
      <c r="AS44" s="114">
        <v>7.0000000000000001E-3</v>
      </c>
      <c r="AT44" s="114">
        <v>0.01</v>
      </c>
      <c r="AU44" s="114">
        <v>0.71599999999999997</v>
      </c>
      <c r="AV44" s="114">
        <v>1.6E-2</v>
      </c>
      <c r="AW44" s="114">
        <v>3.1E-2</v>
      </c>
      <c r="AX44" s="114">
        <v>1E-3</v>
      </c>
      <c r="AY44" s="114">
        <v>3.4000000000000002E-2</v>
      </c>
      <c r="AZ44" s="114">
        <v>0.03</v>
      </c>
      <c r="BA44" s="114">
        <v>2.8000000000000001E-2</v>
      </c>
      <c r="BB44" s="114">
        <v>2.8000000000000001E-2</v>
      </c>
      <c r="BC44" s="114">
        <v>1.2E-2</v>
      </c>
      <c r="BD44" s="114">
        <v>0.14000000000000001</v>
      </c>
      <c r="BE44" s="114">
        <v>0.02</v>
      </c>
      <c r="BF44" s="114">
        <v>0</v>
      </c>
      <c r="BG44" s="114">
        <v>0</v>
      </c>
      <c r="BH44" s="114">
        <v>0.22800000000000001</v>
      </c>
      <c r="BI44" s="114">
        <v>0.16800000000000001</v>
      </c>
      <c r="BJ44" s="114">
        <v>0</v>
      </c>
      <c r="BK44" s="114">
        <v>0.23499999999999999</v>
      </c>
      <c r="BL44" s="114">
        <v>1</v>
      </c>
      <c r="BM44" s="114">
        <v>0.251</v>
      </c>
      <c r="BN44" s="114">
        <v>0.17399999999999999</v>
      </c>
      <c r="BO44" s="114">
        <v>0.04</v>
      </c>
      <c r="BP44" s="114">
        <v>0.36499999999999999</v>
      </c>
      <c r="BQ44" s="114">
        <v>0.22900000000000001</v>
      </c>
      <c r="BR44" s="114">
        <v>1.0680000000000001</v>
      </c>
      <c r="BS44" s="114">
        <v>1.071</v>
      </c>
      <c r="BT44" s="114">
        <v>0.28199999999999997</v>
      </c>
      <c r="BU44" s="114">
        <v>0.79100000000000004</v>
      </c>
      <c r="BV44" s="114">
        <v>0.125</v>
      </c>
      <c r="BW44" s="114">
        <v>4.0000000000000001E-3</v>
      </c>
      <c r="BX44" s="114">
        <v>0.14699999999999999</v>
      </c>
      <c r="BY44" s="114">
        <v>8.8999999999999996E-2</v>
      </c>
      <c r="BZ44" s="114">
        <v>0.57699999999999996</v>
      </c>
      <c r="CA44" s="114">
        <v>0.39800000000000002</v>
      </c>
      <c r="CB44" s="114">
        <v>0.20399999999999999</v>
      </c>
      <c r="CC44" s="114">
        <v>0.51900000000000002</v>
      </c>
      <c r="CD44" s="114">
        <v>0.21</v>
      </c>
      <c r="CE44" s="114">
        <v>0.23300000000000001</v>
      </c>
      <c r="CF44" s="114">
        <v>0.254</v>
      </c>
      <c r="CG44" s="114">
        <v>0.59499999999999997</v>
      </c>
      <c r="CH44" s="114">
        <v>0.31</v>
      </c>
      <c r="CI44" s="114">
        <v>0.318</v>
      </c>
      <c r="CJ44" s="114">
        <v>0.23899999999999999</v>
      </c>
      <c r="CK44" s="114">
        <v>0.23699999999999999</v>
      </c>
      <c r="CL44" s="114">
        <v>0.248</v>
      </c>
      <c r="CM44" s="114">
        <v>0.27800000000000002</v>
      </c>
      <c r="CN44" s="114">
        <v>0.38800000000000001</v>
      </c>
      <c r="CO44" s="114">
        <v>0.21099999999999999</v>
      </c>
      <c r="CP44" s="114">
        <v>0.21099999999999999</v>
      </c>
      <c r="CQ44" s="114">
        <v>0.192</v>
      </c>
      <c r="CR44" s="114">
        <v>9.0999999999999998E-2</v>
      </c>
      <c r="CS44" s="114">
        <v>0.442</v>
      </c>
      <c r="CT44" s="114">
        <v>0.17199999999999999</v>
      </c>
      <c r="CU44" s="114">
        <v>1.516</v>
      </c>
      <c r="CV44" s="114">
        <v>0.161</v>
      </c>
      <c r="CW44" s="114">
        <v>1.1819999999999999</v>
      </c>
      <c r="CX44" s="114">
        <v>0.51200000000000001</v>
      </c>
      <c r="CY44" s="114">
        <v>0.35599999999999998</v>
      </c>
      <c r="CZ44" s="114">
        <v>3.0000000000000001E-3</v>
      </c>
      <c r="DA44" s="114">
        <v>2E-3</v>
      </c>
      <c r="DB44" s="114">
        <v>0.46899999999999997</v>
      </c>
      <c r="DC44" s="114">
        <v>0.46800000000000003</v>
      </c>
      <c r="DD44" s="114">
        <v>0.84099999999999997</v>
      </c>
      <c r="DE44" s="114">
        <v>0.73199999999999998</v>
      </c>
      <c r="DF44" s="114">
        <v>0.16800000000000001</v>
      </c>
      <c r="DG44" s="114">
        <v>0.14799999999999999</v>
      </c>
      <c r="DH44" s="114">
        <v>0.39</v>
      </c>
      <c r="DI44" s="114">
        <v>8.7999999999999995E-2</v>
      </c>
      <c r="DJ44" s="114">
        <v>0.28299999999999997</v>
      </c>
      <c r="DK44" s="114">
        <v>0.19700000000000001</v>
      </c>
      <c r="DL44" s="114">
        <v>0</v>
      </c>
      <c r="DM44" s="114">
        <v>9.6000000000000002E-2</v>
      </c>
      <c r="DN44" s="114">
        <v>0.34</v>
      </c>
      <c r="DO44" s="114">
        <v>0.104</v>
      </c>
      <c r="DP44" s="114">
        <v>3.0000000000000001E-3</v>
      </c>
      <c r="DQ44" s="114">
        <v>1.194</v>
      </c>
      <c r="DR44" s="114">
        <v>0.82299999999999995</v>
      </c>
      <c r="DS44" s="114">
        <v>0.56399999999999995</v>
      </c>
      <c r="DT44" s="114">
        <v>0.53300000000000003</v>
      </c>
      <c r="DU44" s="114">
        <v>0.63700000000000001</v>
      </c>
      <c r="DV44" s="114">
        <v>0.23799999999999999</v>
      </c>
      <c r="DW44" s="114">
        <v>0.82099999999999995</v>
      </c>
      <c r="DX44" s="114">
        <v>0.40600000000000003</v>
      </c>
      <c r="DY44" s="114">
        <v>0.222</v>
      </c>
      <c r="DZ44" s="114">
        <v>0.42199999999999999</v>
      </c>
      <c r="EA44" s="114">
        <v>0</v>
      </c>
      <c r="EB44" s="114">
        <v>7.0000000000000007E-2</v>
      </c>
      <c r="EC44" s="114">
        <v>7.6999999999999999E-2</v>
      </c>
      <c r="ED44" s="114">
        <v>1.3029999999999999</v>
      </c>
      <c r="EE44" s="114">
        <v>0.54600000000000004</v>
      </c>
      <c r="EF44" s="114">
        <v>1.2999999999999999E-2</v>
      </c>
      <c r="EG44" s="114">
        <v>0</v>
      </c>
      <c r="EH44" s="114">
        <v>0.126</v>
      </c>
      <c r="EI44" s="114">
        <v>0.372</v>
      </c>
      <c r="EJ44" s="114">
        <v>0</v>
      </c>
      <c r="EK44" s="114">
        <v>0.40200000000000002</v>
      </c>
      <c r="EL44" s="114">
        <v>2E-3</v>
      </c>
      <c r="EM44" s="114">
        <v>3.0000000000000001E-3</v>
      </c>
      <c r="EN44" s="114">
        <v>0.54700000000000004</v>
      </c>
      <c r="EO44" s="114">
        <v>0.40799999999999997</v>
      </c>
      <c r="EP44" s="114">
        <v>0</v>
      </c>
      <c r="EQ44" s="114">
        <v>5.7000000000000002E-2</v>
      </c>
      <c r="ER44" s="114">
        <v>0</v>
      </c>
      <c r="ES44" s="114">
        <v>0</v>
      </c>
      <c r="ET44" s="114"/>
      <c r="EU44" s="114"/>
      <c r="EV44" s="114">
        <v>0.62</v>
      </c>
      <c r="EW44" s="114"/>
      <c r="EX44" s="114"/>
      <c r="EY44" s="114">
        <v>0.23300000000000001</v>
      </c>
      <c r="EZ44" s="114"/>
      <c r="FA44" s="114"/>
    </row>
    <row r="45" spans="2:157" hidden="1" outlineLevel="1">
      <c r="B45" s="114">
        <v>0.11700000000000001</v>
      </c>
      <c r="C45" s="114">
        <v>0.33600000000000002</v>
      </c>
      <c r="D45" s="114">
        <v>0.246</v>
      </c>
      <c r="E45" s="114">
        <v>2.5000000000000001E-2</v>
      </c>
      <c r="F45" s="114">
        <v>0.184</v>
      </c>
      <c r="G45" s="114">
        <v>0.67500000000000004</v>
      </c>
      <c r="H45" s="114">
        <v>0.55600000000000005</v>
      </c>
      <c r="I45" s="114">
        <v>0.13400000000000001</v>
      </c>
      <c r="J45" s="114">
        <v>0.69299999999999995</v>
      </c>
      <c r="K45" s="114">
        <v>0.23400000000000001</v>
      </c>
      <c r="L45" s="114">
        <v>0.122</v>
      </c>
      <c r="M45" s="114">
        <v>1.2010000000000001</v>
      </c>
      <c r="N45" s="114">
        <v>1.1579999999999999</v>
      </c>
      <c r="O45" s="114">
        <v>0.54300000000000004</v>
      </c>
      <c r="P45" s="114">
        <v>0.28199999999999997</v>
      </c>
      <c r="Q45" s="114">
        <v>0.5</v>
      </c>
      <c r="R45" s="114">
        <v>0.502</v>
      </c>
      <c r="S45" s="114">
        <v>0.157</v>
      </c>
      <c r="T45" s="114">
        <v>2.5000000000000001E-2</v>
      </c>
      <c r="U45" s="114">
        <v>0.16300000000000001</v>
      </c>
      <c r="V45" s="114">
        <v>8.0000000000000002E-3</v>
      </c>
      <c r="W45" s="114">
        <v>8.0000000000000002E-3</v>
      </c>
      <c r="X45" s="114">
        <v>0.02</v>
      </c>
      <c r="Y45" s="114">
        <v>1.4999999999999999E-2</v>
      </c>
      <c r="Z45" s="114">
        <v>1.2999999999999999E-2</v>
      </c>
      <c r="AA45" s="114">
        <v>1.9E-2</v>
      </c>
      <c r="AB45" s="114">
        <v>1.2E-2</v>
      </c>
      <c r="AC45" s="114">
        <v>5.2999999999999999E-2</v>
      </c>
      <c r="AD45" s="114">
        <v>2.4E-2</v>
      </c>
      <c r="AE45" s="114">
        <v>1.0589999999999999</v>
      </c>
      <c r="AF45" s="114">
        <v>1.6830000000000001</v>
      </c>
      <c r="AG45" s="114">
        <v>0.01</v>
      </c>
      <c r="AH45" s="114">
        <v>7.0000000000000001E-3</v>
      </c>
      <c r="AI45" s="114">
        <v>5.0000000000000001E-3</v>
      </c>
      <c r="AJ45" s="114">
        <v>2.8000000000000001E-2</v>
      </c>
      <c r="AK45" s="114">
        <v>1.7000000000000001E-2</v>
      </c>
      <c r="AL45" s="114">
        <v>0</v>
      </c>
      <c r="AM45" s="114">
        <v>3.5999999999999997E-2</v>
      </c>
      <c r="AN45" s="114">
        <v>5.3999999999999999E-2</v>
      </c>
      <c r="AO45" s="114">
        <v>7.2999999999999995E-2</v>
      </c>
      <c r="AP45" s="114">
        <v>0.40300000000000002</v>
      </c>
      <c r="AQ45" s="114">
        <v>0.109</v>
      </c>
      <c r="AR45" s="114">
        <v>0.40300000000000002</v>
      </c>
      <c r="AS45" s="114">
        <v>7.0000000000000001E-3</v>
      </c>
      <c r="AT45" s="114">
        <v>8.0000000000000002E-3</v>
      </c>
      <c r="AU45" s="114">
        <v>0.70899999999999996</v>
      </c>
      <c r="AV45" s="114">
        <v>1.6E-2</v>
      </c>
      <c r="AW45" s="114">
        <v>3.5000000000000003E-2</v>
      </c>
      <c r="AX45" s="114">
        <v>2E-3</v>
      </c>
      <c r="AY45" s="114">
        <v>3.4000000000000002E-2</v>
      </c>
      <c r="AZ45" s="114">
        <v>3.5000000000000003E-2</v>
      </c>
      <c r="BA45" s="114">
        <v>2.7E-2</v>
      </c>
      <c r="BB45" s="114">
        <v>2.9000000000000001E-2</v>
      </c>
      <c r="BC45" s="114">
        <v>8.9999999999999993E-3</v>
      </c>
      <c r="BD45" s="114">
        <v>0.14399999999999999</v>
      </c>
      <c r="BE45" s="114">
        <v>2.5000000000000001E-2</v>
      </c>
      <c r="BF45" s="114">
        <v>0</v>
      </c>
      <c r="BG45" s="114">
        <v>0</v>
      </c>
      <c r="BH45" s="114">
        <v>0.20699999999999999</v>
      </c>
      <c r="BI45" s="114">
        <v>0.17399999999999999</v>
      </c>
      <c r="BJ45" s="114">
        <v>0</v>
      </c>
      <c r="BK45" s="114">
        <v>0.21099999999999999</v>
      </c>
      <c r="BL45" s="114">
        <v>0.86399999999999999</v>
      </c>
      <c r="BM45" s="114">
        <v>0.24</v>
      </c>
      <c r="BN45" s="114">
        <v>0.17299999999999999</v>
      </c>
      <c r="BO45" s="114">
        <v>3.5999999999999997E-2</v>
      </c>
      <c r="BP45" s="114">
        <v>0.41699999999999998</v>
      </c>
      <c r="BQ45" s="114">
        <v>0.45100000000000001</v>
      </c>
      <c r="BR45" s="114">
        <v>1.0089999999999999</v>
      </c>
      <c r="BS45" s="114">
        <v>1.014</v>
      </c>
      <c r="BT45" s="114">
        <v>0.28899999999999998</v>
      </c>
      <c r="BU45" s="114">
        <v>0.752</v>
      </c>
      <c r="BV45" s="114">
        <v>0.13800000000000001</v>
      </c>
      <c r="BW45" s="114">
        <v>4.0000000000000001E-3</v>
      </c>
      <c r="BX45" s="114">
        <v>0.21099999999999999</v>
      </c>
      <c r="BY45" s="114">
        <v>6.3E-2</v>
      </c>
      <c r="BZ45" s="114">
        <v>0.59699999999999998</v>
      </c>
      <c r="CA45" s="114">
        <v>0.41799999999999998</v>
      </c>
      <c r="CB45" s="114">
        <v>0.217</v>
      </c>
      <c r="CC45" s="114">
        <v>0.54300000000000004</v>
      </c>
      <c r="CD45" s="114">
        <v>0.219</v>
      </c>
      <c r="CE45" s="114">
        <v>0.24299999999999999</v>
      </c>
      <c r="CF45" s="114">
        <v>0.255</v>
      </c>
      <c r="CG45" s="114">
        <v>0.627</v>
      </c>
      <c r="CH45" s="114">
        <v>0.34</v>
      </c>
      <c r="CI45" s="114">
        <v>0.316</v>
      </c>
      <c r="CJ45" s="114">
        <v>0.23300000000000001</v>
      </c>
      <c r="CK45" s="114">
        <v>0.24</v>
      </c>
      <c r="CL45" s="114">
        <v>0.247</v>
      </c>
      <c r="CM45" s="114">
        <v>0.28000000000000003</v>
      </c>
      <c r="CN45" s="114">
        <v>0.36699999999999999</v>
      </c>
      <c r="CO45" s="114">
        <v>0.191</v>
      </c>
      <c r="CP45" s="114">
        <v>0.22</v>
      </c>
      <c r="CQ45" s="114">
        <v>0.19900000000000001</v>
      </c>
      <c r="CR45" s="114">
        <v>8.8999999999999996E-2</v>
      </c>
      <c r="CS45" s="114">
        <v>0.46400000000000002</v>
      </c>
      <c r="CT45" s="114">
        <v>0.187</v>
      </c>
      <c r="CU45" s="114">
        <v>1.526</v>
      </c>
      <c r="CV45" s="114">
        <v>0.17599999999999999</v>
      </c>
      <c r="CW45" s="114">
        <v>1.256</v>
      </c>
      <c r="CX45" s="114">
        <v>0.50700000000000001</v>
      </c>
      <c r="CY45" s="114">
        <v>0.38</v>
      </c>
      <c r="CZ45" s="114">
        <v>2E-3</v>
      </c>
      <c r="DA45" s="114">
        <v>2E-3</v>
      </c>
      <c r="DB45" s="114">
        <v>0.46500000000000002</v>
      </c>
      <c r="DC45" s="114">
        <v>0.46500000000000002</v>
      </c>
      <c r="DD45" s="114">
        <v>0.85799999999999998</v>
      </c>
      <c r="DE45" s="114">
        <v>0.73299999999999998</v>
      </c>
      <c r="DF45" s="114">
        <v>0.14199999999999999</v>
      </c>
      <c r="DG45" s="114">
        <v>0.151</v>
      </c>
      <c r="DH45" s="114">
        <v>0.41499999999999998</v>
      </c>
      <c r="DI45" s="114">
        <v>0.104</v>
      </c>
      <c r="DJ45" s="114">
        <v>0.313</v>
      </c>
      <c r="DK45" s="114">
        <v>0.21199999999999999</v>
      </c>
      <c r="DL45" s="114">
        <v>0</v>
      </c>
      <c r="DM45" s="114">
        <v>0.108</v>
      </c>
      <c r="DN45" s="114">
        <v>0.32400000000000001</v>
      </c>
      <c r="DO45" s="114">
        <v>0.106</v>
      </c>
      <c r="DP45" s="114">
        <v>3.0000000000000001E-3</v>
      </c>
      <c r="DQ45" s="114">
        <v>1.218</v>
      </c>
      <c r="DR45" s="114">
        <v>0.85</v>
      </c>
      <c r="DS45" s="114">
        <v>0.58699999999999997</v>
      </c>
      <c r="DT45" s="114">
        <v>0.56399999999999995</v>
      </c>
      <c r="DU45" s="114">
        <v>0.64600000000000002</v>
      </c>
      <c r="DV45" s="114">
        <v>0.26</v>
      </c>
      <c r="DW45" s="114">
        <v>0.80300000000000005</v>
      </c>
      <c r="DX45" s="114">
        <v>0.41499999999999998</v>
      </c>
      <c r="DY45" s="114">
        <v>0.23100000000000001</v>
      </c>
      <c r="DZ45" s="114">
        <v>0.442</v>
      </c>
      <c r="EA45" s="114">
        <v>0</v>
      </c>
      <c r="EB45" s="114">
        <v>6.8000000000000005E-2</v>
      </c>
      <c r="EC45" s="114">
        <v>0.08</v>
      </c>
      <c r="ED45" s="114">
        <v>1.351</v>
      </c>
      <c r="EE45" s="114">
        <v>0.59199999999999997</v>
      </c>
      <c r="EF45" s="114">
        <v>1.4E-2</v>
      </c>
      <c r="EG45" s="114">
        <v>0</v>
      </c>
      <c r="EH45" s="114">
        <v>0.11700000000000001</v>
      </c>
      <c r="EI45" s="114">
        <v>0.39400000000000002</v>
      </c>
      <c r="EJ45" s="114">
        <v>0</v>
      </c>
      <c r="EK45" s="114">
        <v>0.40799999999999997</v>
      </c>
      <c r="EL45" s="114">
        <v>0</v>
      </c>
      <c r="EM45" s="114">
        <v>4.0000000000000001E-3</v>
      </c>
      <c r="EN45" s="114">
        <v>0.57499999999999996</v>
      </c>
      <c r="EO45" s="114">
        <v>0.38700000000000001</v>
      </c>
      <c r="EP45" s="114">
        <v>0</v>
      </c>
      <c r="EQ45" s="114">
        <v>5.7000000000000002E-2</v>
      </c>
      <c r="ER45" s="114">
        <v>0</v>
      </c>
      <c r="ES45" s="114">
        <v>0</v>
      </c>
      <c r="ET45" s="114"/>
      <c r="EU45" s="114"/>
      <c r="EV45" s="114">
        <v>0.64100000000000001</v>
      </c>
      <c r="EW45" s="114"/>
      <c r="EX45" s="114"/>
      <c r="EY45" s="114">
        <v>0.251</v>
      </c>
      <c r="EZ45" s="114"/>
      <c r="FA45" s="114"/>
    </row>
    <row r="46" spans="2:157" hidden="1" outlineLevel="1">
      <c r="B46" s="114">
        <v>0.109</v>
      </c>
      <c r="C46" s="114">
        <v>0.35699999999999998</v>
      </c>
      <c r="D46" s="114">
        <v>0.26100000000000001</v>
      </c>
      <c r="E46" s="114">
        <v>3.2000000000000001E-2</v>
      </c>
      <c r="F46" s="114">
        <v>0.186</v>
      </c>
      <c r="G46" s="114">
        <v>0.65900000000000003</v>
      </c>
      <c r="H46" s="114">
        <v>0.51200000000000001</v>
      </c>
      <c r="I46" s="114">
        <v>0.14399999999999999</v>
      </c>
      <c r="J46" s="114">
        <v>0.71199999999999997</v>
      </c>
      <c r="K46" s="114">
        <v>0.224</v>
      </c>
      <c r="L46" s="114">
        <v>0.13800000000000001</v>
      </c>
      <c r="M46" s="114">
        <v>1.2669999999999999</v>
      </c>
      <c r="N46" s="114">
        <v>1.1859999999999999</v>
      </c>
      <c r="O46" s="114">
        <v>0.54100000000000004</v>
      </c>
      <c r="P46" s="114">
        <v>0.33700000000000002</v>
      </c>
      <c r="Q46" s="114">
        <v>0.51400000000000001</v>
      </c>
      <c r="R46" s="114">
        <v>0.54600000000000004</v>
      </c>
      <c r="S46" s="114">
        <v>0.16200000000000001</v>
      </c>
      <c r="T46" s="114">
        <v>2.5000000000000001E-2</v>
      </c>
      <c r="U46" s="114">
        <v>0.17</v>
      </c>
      <c r="V46" s="114">
        <v>7.0000000000000001E-3</v>
      </c>
      <c r="W46" s="114">
        <v>8.0000000000000002E-3</v>
      </c>
      <c r="X46" s="114">
        <v>0.02</v>
      </c>
      <c r="Y46" s="114">
        <v>1.4999999999999999E-2</v>
      </c>
      <c r="Z46" s="114">
        <v>1.2999999999999999E-2</v>
      </c>
      <c r="AA46" s="114">
        <v>2.1000000000000001E-2</v>
      </c>
      <c r="AB46" s="114">
        <v>1.2999999999999999E-2</v>
      </c>
      <c r="AC46" s="114">
        <v>5.5E-2</v>
      </c>
      <c r="AD46" s="114">
        <v>2.5000000000000001E-2</v>
      </c>
      <c r="AE46" s="114">
        <v>1.1100000000000001</v>
      </c>
      <c r="AF46" s="114">
        <v>1.752</v>
      </c>
      <c r="AG46" s="114">
        <v>0.01</v>
      </c>
      <c r="AH46" s="114">
        <v>7.0000000000000001E-3</v>
      </c>
      <c r="AI46" s="114">
        <v>6.0000000000000001E-3</v>
      </c>
      <c r="AJ46" s="114">
        <v>2.1999999999999999E-2</v>
      </c>
      <c r="AK46" s="114">
        <v>1.7000000000000001E-2</v>
      </c>
      <c r="AL46" s="114">
        <v>0</v>
      </c>
      <c r="AM46" s="114">
        <v>3.5999999999999997E-2</v>
      </c>
      <c r="AN46" s="114">
        <v>5.3999999999999999E-2</v>
      </c>
      <c r="AO46" s="114">
        <v>7.3999999999999996E-2</v>
      </c>
      <c r="AP46" s="114">
        <v>0.41299999999999998</v>
      </c>
      <c r="AQ46" s="114">
        <v>0.113</v>
      </c>
      <c r="AR46" s="114">
        <v>0.40300000000000002</v>
      </c>
      <c r="AS46" s="114">
        <v>7.0000000000000001E-3</v>
      </c>
      <c r="AT46" s="114">
        <v>8.0000000000000002E-3</v>
      </c>
      <c r="AU46" s="114">
        <v>0.754</v>
      </c>
      <c r="AV46" s="114">
        <v>1.6E-2</v>
      </c>
      <c r="AW46" s="114">
        <v>3.1E-2</v>
      </c>
      <c r="AX46" s="114">
        <v>0</v>
      </c>
      <c r="AY46" s="114">
        <v>3.4000000000000002E-2</v>
      </c>
      <c r="AZ46" s="114">
        <v>3.5000000000000003E-2</v>
      </c>
      <c r="BA46" s="114">
        <v>2.8000000000000001E-2</v>
      </c>
      <c r="BB46" s="114">
        <v>2.9000000000000001E-2</v>
      </c>
      <c r="BC46" s="114">
        <v>2.5999999999999999E-2</v>
      </c>
      <c r="BD46" s="114">
        <v>0.151</v>
      </c>
      <c r="BE46" s="114">
        <v>3.9E-2</v>
      </c>
      <c r="BF46" s="114">
        <v>0</v>
      </c>
      <c r="BG46" s="114">
        <v>0</v>
      </c>
      <c r="BH46" s="114">
        <v>0.193</v>
      </c>
      <c r="BI46" s="114">
        <v>0.17699999999999999</v>
      </c>
      <c r="BJ46" s="114">
        <v>0</v>
      </c>
      <c r="BK46" s="114">
        <v>0.20399999999999999</v>
      </c>
      <c r="BL46" s="114">
        <v>0.877</v>
      </c>
      <c r="BM46" s="114">
        <v>0.24199999999999999</v>
      </c>
      <c r="BN46" s="114">
        <v>0.192</v>
      </c>
      <c r="BO46" s="114">
        <v>3.5000000000000003E-2</v>
      </c>
      <c r="BP46" s="114">
        <v>0.45200000000000001</v>
      </c>
      <c r="BQ46" s="114">
        <v>0.45200000000000001</v>
      </c>
      <c r="BR46" s="114">
        <v>0.98499999999999999</v>
      </c>
      <c r="BS46" s="114">
        <v>1.0940000000000001</v>
      </c>
      <c r="BT46" s="114">
        <v>0.3</v>
      </c>
      <c r="BU46" s="114">
        <v>0.54100000000000004</v>
      </c>
      <c r="BV46" s="114">
        <v>0.14499999999999999</v>
      </c>
      <c r="BW46" s="114">
        <v>4.0000000000000001E-3</v>
      </c>
      <c r="BX46" s="114">
        <v>0.19900000000000001</v>
      </c>
      <c r="BY46" s="114">
        <v>6.5000000000000002E-2</v>
      </c>
      <c r="BZ46" s="114">
        <v>0.6</v>
      </c>
      <c r="CA46" s="114">
        <v>0.436</v>
      </c>
      <c r="CB46" s="114">
        <v>0.224</v>
      </c>
      <c r="CC46" s="114">
        <v>0.57099999999999995</v>
      </c>
      <c r="CD46" s="114">
        <v>0.22900000000000001</v>
      </c>
      <c r="CE46" s="114">
        <v>0.24099999999999999</v>
      </c>
      <c r="CF46" s="114">
        <v>0.23899999999999999</v>
      </c>
      <c r="CG46" s="114">
        <v>0.59799999999999998</v>
      </c>
      <c r="CH46" s="114">
        <v>0.35699999999999998</v>
      </c>
      <c r="CI46" s="114">
        <v>0.307</v>
      </c>
      <c r="CJ46" s="114">
        <v>0.20699999999999999</v>
      </c>
      <c r="CK46" s="114">
        <v>0.23899999999999999</v>
      </c>
      <c r="CL46" s="114">
        <v>0.24099999999999999</v>
      </c>
      <c r="CM46" s="114">
        <v>0.28000000000000003</v>
      </c>
      <c r="CN46" s="114">
        <v>0.32400000000000001</v>
      </c>
      <c r="CO46" s="114">
        <v>0.122</v>
      </c>
      <c r="CP46" s="114">
        <v>0.13300000000000001</v>
      </c>
      <c r="CQ46" s="114">
        <v>0.19800000000000001</v>
      </c>
      <c r="CR46" s="114">
        <v>9.1999999999999998E-2</v>
      </c>
      <c r="CS46" s="114">
        <v>0.46300000000000002</v>
      </c>
      <c r="CT46" s="114">
        <v>0.19900000000000001</v>
      </c>
      <c r="CU46" s="114">
        <v>1.496</v>
      </c>
      <c r="CV46" s="114">
        <v>0.16400000000000001</v>
      </c>
      <c r="CW46" s="114">
        <v>1.2410000000000001</v>
      </c>
      <c r="CX46" s="114">
        <v>0.437</v>
      </c>
      <c r="CY46" s="114">
        <v>0.40200000000000002</v>
      </c>
      <c r="CZ46" s="114">
        <v>3.0000000000000001E-3</v>
      </c>
      <c r="DA46" s="114">
        <v>2E-3</v>
      </c>
      <c r="DB46" s="114">
        <v>0.44500000000000001</v>
      </c>
      <c r="DC46" s="114">
        <v>0.45600000000000002</v>
      </c>
      <c r="DD46" s="114">
        <v>0.89900000000000002</v>
      </c>
      <c r="DE46" s="114">
        <v>0.74399999999999999</v>
      </c>
      <c r="DF46" s="114">
        <v>0.13900000000000001</v>
      </c>
      <c r="DG46" s="114">
        <v>0.151</v>
      </c>
      <c r="DH46" s="114">
        <v>0.45900000000000002</v>
      </c>
      <c r="DI46" s="114">
        <v>9.6000000000000002E-2</v>
      </c>
      <c r="DJ46" s="114">
        <v>0.32</v>
      </c>
      <c r="DK46" s="114">
        <v>0.191</v>
      </c>
      <c r="DL46" s="114">
        <v>0</v>
      </c>
      <c r="DM46" s="114">
        <v>0.108</v>
      </c>
      <c r="DN46" s="114">
        <v>0.31</v>
      </c>
      <c r="DO46" s="114">
        <v>0.105</v>
      </c>
      <c r="DP46" s="114">
        <v>3.0000000000000001E-3</v>
      </c>
      <c r="DQ46" s="114">
        <v>1.224</v>
      </c>
      <c r="DR46" s="114">
        <v>0.877</v>
      </c>
      <c r="DS46" s="114">
        <v>0.60199999999999998</v>
      </c>
      <c r="DT46" s="114">
        <v>0.58699999999999997</v>
      </c>
      <c r="DU46" s="114">
        <v>0.66200000000000003</v>
      </c>
      <c r="DV46" s="114">
        <v>0.26</v>
      </c>
      <c r="DW46" s="114">
        <v>0.83099999999999996</v>
      </c>
      <c r="DX46" s="114">
        <v>0.436</v>
      </c>
      <c r="DY46" s="114">
        <v>0.23899999999999999</v>
      </c>
      <c r="DZ46" s="114">
        <v>0.45400000000000001</v>
      </c>
      <c r="EA46" s="114">
        <v>0</v>
      </c>
      <c r="EB46" s="114">
        <v>6.9000000000000006E-2</v>
      </c>
      <c r="EC46" s="114">
        <v>8.2000000000000003E-2</v>
      </c>
      <c r="ED46" s="114">
        <v>1.345</v>
      </c>
      <c r="EE46" s="114">
        <v>0.60399999999999998</v>
      </c>
      <c r="EF46" s="114">
        <v>1.4E-2</v>
      </c>
      <c r="EG46" s="114">
        <v>0</v>
      </c>
      <c r="EH46" s="114">
        <v>0.11799999999999999</v>
      </c>
      <c r="EI46" s="114">
        <v>0.40799999999999997</v>
      </c>
      <c r="EJ46" s="114">
        <v>0</v>
      </c>
      <c r="EK46" s="114">
        <v>0.42099999999999999</v>
      </c>
      <c r="EL46" s="114">
        <v>0</v>
      </c>
      <c r="EM46" s="114">
        <v>4.0000000000000001E-3</v>
      </c>
      <c r="EN46" s="114">
        <v>0.58799999999999997</v>
      </c>
      <c r="EO46" s="114">
        <v>0.38100000000000001</v>
      </c>
      <c r="EP46" s="114">
        <v>0</v>
      </c>
      <c r="EQ46" s="114">
        <v>7.9000000000000001E-2</v>
      </c>
      <c r="ER46" s="114">
        <v>1E-3</v>
      </c>
      <c r="ES46" s="114">
        <v>0</v>
      </c>
      <c r="ET46" s="114"/>
      <c r="EU46" s="114"/>
      <c r="EV46" s="114">
        <v>0.65900000000000003</v>
      </c>
      <c r="EW46" s="114"/>
      <c r="EX46" s="114"/>
      <c r="EY46" s="114">
        <v>0.25800000000000001</v>
      </c>
      <c r="EZ46" s="114"/>
      <c r="FA46" s="114"/>
    </row>
    <row r="47" spans="2:157" hidden="1" outlineLevel="1">
      <c r="B47" s="114">
        <v>0.104</v>
      </c>
      <c r="C47" s="114">
        <v>0.34599999999999997</v>
      </c>
      <c r="D47" s="114">
        <v>0.251</v>
      </c>
      <c r="E47" s="114">
        <v>0.02</v>
      </c>
      <c r="F47" s="114">
        <v>0.187</v>
      </c>
      <c r="G47" s="114">
        <v>0.623</v>
      </c>
      <c r="H47" s="114">
        <v>0.36299999999999999</v>
      </c>
      <c r="I47" s="114">
        <v>0.156</v>
      </c>
      <c r="J47" s="114">
        <v>0.67400000000000004</v>
      </c>
      <c r="K47" s="114">
        <v>0.27500000000000002</v>
      </c>
      <c r="L47" s="114">
        <v>0.13800000000000001</v>
      </c>
      <c r="M47" s="114">
        <v>1.29</v>
      </c>
      <c r="N47" s="114">
        <v>1.206</v>
      </c>
      <c r="O47" s="114">
        <v>0.52</v>
      </c>
      <c r="P47" s="114">
        <v>0.36299999999999999</v>
      </c>
      <c r="Q47" s="114">
        <v>0.497</v>
      </c>
      <c r="R47" s="114">
        <v>0.55400000000000005</v>
      </c>
      <c r="S47" s="114">
        <v>0.16500000000000001</v>
      </c>
      <c r="T47" s="114">
        <v>2.5000000000000001E-2</v>
      </c>
      <c r="U47" s="114">
        <v>0.17799999999999999</v>
      </c>
      <c r="V47" s="114">
        <v>7.0000000000000001E-3</v>
      </c>
      <c r="W47" s="114">
        <v>8.0000000000000002E-3</v>
      </c>
      <c r="X47" s="114">
        <v>0.02</v>
      </c>
      <c r="Y47" s="114">
        <v>1.6E-2</v>
      </c>
      <c r="Z47" s="114">
        <v>1.2999999999999999E-2</v>
      </c>
      <c r="AA47" s="114">
        <v>2.1000000000000001E-2</v>
      </c>
      <c r="AB47" s="114">
        <v>1.2999999999999999E-2</v>
      </c>
      <c r="AC47" s="114">
        <v>5.6000000000000001E-2</v>
      </c>
      <c r="AD47" s="114">
        <v>2.5000000000000001E-2</v>
      </c>
      <c r="AE47" s="114">
        <v>1.0980000000000001</v>
      </c>
      <c r="AF47" s="114">
        <v>1.746</v>
      </c>
      <c r="AG47" s="114">
        <v>0.01</v>
      </c>
      <c r="AH47" s="114">
        <v>7.0000000000000001E-3</v>
      </c>
      <c r="AI47" s="114">
        <v>6.0000000000000001E-3</v>
      </c>
      <c r="AJ47" s="114">
        <v>1.7000000000000001E-2</v>
      </c>
      <c r="AK47" s="114">
        <v>1.9E-2</v>
      </c>
      <c r="AL47" s="114">
        <v>0</v>
      </c>
      <c r="AM47" s="114">
        <v>3.5999999999999997E-2</v>
      </c>
      <c r="AN47" s="114">
        <v>5.8000000000000003E-2</v>
      </c>
      <c r="AO47" s="114">
        <v>7.0000000000000007E-2</v>
      </c>
      <c r="AP47" s="114">
        <v>0.34200000000000003</v>
      </c>
      <c r="AQ47" s="114">
        <v>0.113</v>
      </c>
      <c r="AR47" s="114">
        <v>0.40600000000000003</v>
      </c>
      <c r="AS47" s="114">
        <v>7.0000000000000001E-3</v>
      </c>
      <c r="AT47" s="114">
        <v>8.0000000000000002E-3</v>
      </c>
      <c r="AU47" s="114">
        <v>0.76500000000000001</v>
      </c>
      <c r="AV47" s="114">
        <v>1.4E-2</v>
      </c>
      <c r="AW47" s="114">
        <v>3.2000000000000001E-2</v>
      </c>
      <c r="AX47" s="114">
        <v>0</v>
      </c>
      <c r="AY47" s="114">
        <v>2.7E-2</v>
      </c>
      <c r="AZ47" s="114">
        <v>3.3000000000000002E-2</v>
      </c>
      <c r="BA47" s="114">
        <v>2.8000000000000001E-2</v>
      </c>
      <c r="BB47" s="114">
        <v>2.8000000000000001E-2</v>
      </c>
      <c r="BC47" s="114">
        <v>0.02</v>
      </c>
      <c r="BD47" s="114">
        <v>0.156</v>
      </c>
      <c r="BE47" s="114">
        <v>0.02</v>
      </c>
      <c r="BF47" s="114">
        <v>0</v>
      </c>
      <c r="BG47" s="114">
        <v>0</v>
      </c>
      <c r="BH47" s="114">
        <v>0.17899999999999999</v>
      </c>
      <c r="BI47" s="114">
        <v>0.17699999999999999</v>
      </c>
      <c r="BJ47" s="114">
        <v>0</v>
      </c>
      <c r="BK47" s="114">
        <v>0.2</v>
      </c>
      <c r="BL47" s="114">
        <v>0.69099999999999995</v>
      </c>
      <c r="BM47" s="114">
        <v>0.23400000000000001</v>
      </c>
      <c r="BN47" s="114">
        <v>0.189</v>
      </c>
      <c r="BO47" s="114">
        <v>4.2999999999999997E-2</v>
      </c>
      <c r="BP47" s="114">
        <v>0.436</v>
      </c>
      <c r="BQ47" s="114">
        <v>0.45400000000000001</v>
      </c>
      <c r="BR47" s="114">
        <v>0.94899999999999995</v>
      </c>
      <c r="BS47" s="114">
        <v>1.01</v>
      </c>
      <c r="BT47" s="114">
        <v>0.29399999999999998</v>
      </c>
      <c r="BU47" s="114">
        <v>0.60399999999999998</v>
      </c>
      <c r="BV47" s="114">
        <v>0.14399999999999999</v>
      </c>
      <c r="BW47" s="114">
        <v>5.0000000000000001E-3</v>
      </c>
      <c r="BX47" s="114">
        <v>0.125</v>
      </c>
      <c r="BY47" s="114">
        <v>5.2999999999999999E-2</v>
      </c>
      <c r="BZ47" s="114">
        <v>0.61499999999999999</v>
      </c>
      <c r="CA47" s="114">
        <v>0.44600000000000001</v>
      </c>
      <c r="CB47" s="114">
        <v>0.22600000000000001</v>
      </c>
      <c r="CC47" s="114">
        <v>0.57999999999999996</v>
      </c>
      <c r="CD47" s="114">
        <v>0.23200000000000001</v>
      </c>
      <c r="CE47" s="114">
        <v>0.22800000000000001</v>
      </c>
      <c r="CF47" s="114">
        <v>0.222</v>
      </c>
      <c r="CG47" s="114">
        <v>0.55900000000000005</v>
      </c>
      <c r="CH47" s="114">
        <v>0.30599999999999999</v>
      </c>
      <c r="CI47" s="114">
        <v>0.28100000000000003</v>
      </c>
      <c r="CJ47" s="114">
        <v>0.19700000000000001</v>
      </c>
      <c r="CK47" s="114">
        <v>0.20499999999999999</v>
      </c>
      <c r="CL47" s="114">
        <v>0.22</v>
      </c>
      <c r="CM47" s="114">
        <v>0.26300000000000001</v>
      </c>
      <c r="CN47" s="114">
        <v>0.29299999999999998</v>
      </c>
      <c r="CO47" s="114">
        <v>0.108</v>
      </c>
      <c r="CP47" s="114">
        <v>0.129</v>
      </c>
      <c r="CQ47" s="114">
        <v>0.19800000000000001</v>
      </c>
      <c r="CR47" s="114">
        <v>5.0999999999999997E-2</v>
      </c>
      <c r="CS47" s="114">
        <v>0.442</v>
      </c>
      <c r="CT47" s="114">
        <v>0.16200000000000001</v>
      </c>
      <c r="CU47" s="114">
        <v>1.4419999999999999</v>
      </c>
      <c r="CV47" s="114">
        <v>0.14699999999999999</v>
      </c>
      <c r="CW47" s="114">
        <v>1.1719999999999999</v>
      </c>
      <c r="CX47" s="114">
        <v>0.4</v>
      </c>
      <c r="CY47" s="114">
        <v>0.35499999999999998</v>
      </c>
      <c r="CZ47" s="114">
        <v>3.0000000000000001E-3</v>
      </c>
      <c r="DA47" s="114">
        <v>2E-3</v>
      </c>
      <c r="DB47" s="114">
        <v>0.40899999999999997</v>
      </c>
      <c r="DC47" s="114">
        <v>0.41499999999999998</v>
      </c>
      <c r="DD47" s="114">
        <v>0.88400000000000001</v>
      </c>
      <c r="DE47" s="114">
        <v>0.71899999999999997</v>
      </c>
      <c r="DF47" s="114">
        <v>0.11899999999999999</v>
      </c>
      <c r="DG47" s="114">
        <v>0.13300000000000001</v>
      </c>
      <c r="DH47" s="114">
        <v>0.46200000000000002</v>
      </c>
      <c r="DI47" s="114">
        <v>0.113</v>
      </c>
      <c r="DJ47" s="114">
        <v>0.316</v>
      </c>
      <c r="DK47" s="114">
        <v>0.184</v>
      </c>
      <c r="DL47" s="114">
        <v>0</v>
      </c>
      <c r="DM47" s="114">
        <v>0.11799999999999999</v>
      </c>
      <c r="DN47" s="114">
        <v>0.317</v>
      </c>
      <c r="DO47" s="114">
        <v>0.106</v>
      </c>
      <c r="DP47" s="114">
        <v>3.0000000000000001E-3</v>
      </c>
      <c r="DQ47" s="114">
        <v>1.117</v>
      </c>
      <c r="DR47" s="114">
        <v>0.83</v>
      </c>
      <c r="DS47" s="114">
        <v>0.53900000000000003</v>
      </c>
      <c r="DT47" s="114">
        <v>0.55200000000000005</v>
      </c>
      <c r="DU47" s="114">
        <v>0.62</v>
      </c>
      <c r="DV47" s="114">
        <v>0.21</v>
      </c>
      <c r="DW47" s="114">
        <v>0.72</v>
      </c>
      <c r="DX47" s="114">
        <v>0.4</v>
      </c>
      <c r="DY47" s="114">
        <v>0.22600000000000001</v>
      </c>
      <c r="DZ47" s="114">
        <v>0.39700000000000002</v>
      </c>
      <c r="EA47" s="114">
        <v>0</v>
      </c>
      <c r="EB47" s="114">
        <v>6.6000000000000003E-2</v>
      </c>
      <c r="EC47" s="114">
        <v>0.08</v>
      </c>
      <c r="ED47" s="114">
        <v>1.361</v>
      </c>
      <c r="EE47" s="114">
        <v>0.63500000000000001</v>
      </c>
      <c r="EF47" s="114">
        <v>1.4999999999999999E-2</v>
      </c>
      <c r="EG47" s="114">
        <v>0</v>
      </c>
      <c r="EH47" s="114">
        <v>0.12</v>
      </c>
      <c r="EI47" s="114">
        <v>0.40200000000000002</v>
      </c>
      <c r="EJ47" s="114">
        <v>0</v>
      </c>
      <c r="EK47" s="114">
        <v>0.42499999999999999</v>
      </c>
      <c r="EL47" s="114">
        <v>0</v>
      </c>
      <c r="EM47" s="114">
        <v>4.0000000000000001E-3</v>
      </c>
      <c r="EN47" s="114">
        <v>0.59799999999999998</v>
      </c>
      <c r="EO47" s="114">
        <v>0.36699999999999999</v>
      </c>
      <c r="EP47" s="114">
        <v>0</v>
      </c>
      <c r="EQ47" s="114">
        <v>7.8E-2</v>
      </c>
      <c r="ER47" s="114">
        <v>0</v>
      </c>
      <c r="ES47" s="114">
        <v>0</v>
      </c>
      <c r="ET47" s="114"/>
      <c r="EU47" s="114"/>
      <c r="EV47" s="114">
        <v>0.63800000000000001</v>
      </c>
      <c r="EW47" s="114"/>
      <c r="EX47" s="114"/>
      <c r="EY47" s="114">
        <v>0.26</v>
      </c>
      <c r="EZ47" s="114"/>
      <c r="FA47" s="114"/>
    </row>
    <row r="48" spans="2:157" hidden="1" outlineLevel="1">
      <c r="B48" s="114">
        <v>9.6000000000000002E-2</v>
      </c>
      <c r="C48" s="114">
        <v>0.34799999999999998</v>
      </c>
      <c r="D48" s="114">
        <v>0.215</v>
      </c>
      <c r="E48" s="114">
        <v>1.6E-2</v>
      </c>
      <c r="F48" s="114">
        <v>0.188</v>
      </c>
      <c r="G48" s="114">
        <v>0.61299999999999999</v>
      </c>
      <c r="H48" s="114">
        <v>0.318</v>
      </c>
      <c r="I48" s="114">
        <v>0.13800000000000001</v>
      </c>
      <c r="J48" s="114">
        <v>0.63200000000000001</v>
      </c>
      <c r="K48" s="114">
        <v>0.253</v>
      </c>
      <c r="L48" s="114">
        <v>0.13100000000000001</v>
      </c>
      <c r="M48" s="114">
        <v>1.2310000000000001</v>
      </c>
      <c r="N48" s="114">
        <v>1.1379999999999999</v>
      </c>
      <c r="O48" s="114">
        <v>0.497</v>
      </c>
      <c r="P48" s="114">
        <v>0.372</v>
      </c>
      <c r="Q48" s="114">
        <v>0.46100000000000002</v>
      </c>
      <c r="R48" s="114">
        <v>0.53800000000000003</v>
      </c>
      <c r="S48" s="114">
        <v>0.15</v>
      </c>
      <c r="T48" s="114">
        <v>2.5999999999999999E-2</v>
      </c>
      <c r="U48" s="114">
        <v>0.16700000000000001</v>
      </c>
      <c r="V48" s="114">
        <v>7.0000000000000001E-3</v>
      </c>
      <c r="W48" s="114">
        <v>8.0000000000000002E-3</v>
      </c>
      <c r="X48" s="114">
        <v>1.9E-2</v>
      </c>
      <c r="Y48" s="114">
        <v>1.4999999999999999E-2</v>
      </c>
      <c r="Z48" s="114">
        <v>1.2999999999999999E-2</v>
      </c>
      <c r="AA48" s="114">
        <v>0.02</v>
      </c>
      <c r="AB48" s="114">
        <v>1.2E-2</v>
      </c>
      <c r="AC48" s="114">
        <v>5.5E-2</v>
      </c>
      <c r="AD48" s="114">
        <v>2.7E-2</v>
      </c>
      <c r="AE48" s="114">
        <v>1.05</v>
      </c>
      <c r="AF48" s="114">
        <v>1.677</v>
      </c>
      <c r="AG48" s="114">
        <v>8.9999999999999993E-3</v>
      </c>
      <c r="AH48" s="114">
        <v>8.0000000000000002E-3</v>
      </c>
      <c r="AI48" s="114">
        <v>5.0000000000000001E-3</v>
      </c>
      <c r="AJ48" s="114">
        <v>1.6E-2</v>
      </c>
      <c r="AK48" s="114">
        <v>1.7000000000000001E-2</v>
      </c>
      <c r="AL48" s="114">
        <v>0</v>
      </c>
      <c r="AM48" s="114">
        <v>3.4000000000000002E-2</v>
      </c>
      <c r="AN48" s="114">
        <v>5.8000000000000003E-2</v>
      </c>
      <c r="AO48" s="114">
        <v>5.6000000000000001E-2</v>
      </c>
      <c r="AP48" s="114">
        <v>0.25800000000000001</v>
      </c>
      <c r="AQ48" s="114">
        <v>0.114</v>
      </c>
      <c r="AR48" s="114">
        <v>0.40200000000000002</v>
      </c>
      <c r="AS48" s="114">
        <v>7.0000000000000001E-3</v>
      </c>
      <c r="AT48" s="114">
        <v>8.0000000000000002E-3</v>
      </c>
      <c r="AU48" s="114">
        <v>0.73599999999999999</v>
      </c>
      <c r="AV48" s="114">
        <v>1.4999999999999999E-2</v>
      </c>
      <c r="AW48" s="114">
        <v>9.8000000000000004E-2</v>
      </c>
      <c r="AX48" s="114">
        <v>0</v>
      </c>
      <c r="AY48" s="114">
        <v>1.9E-2</v>
      </c>
      <c r="AZ48" s="114">
        <v>2.8000000000000001E-2</v>
      </c>
      <c r="BA48" s="114">
        <v>0.02</v>
      </c>
      <c r="BB48" s="114">
        <v>0.03</v>
      </c>
      <c r="BC48" s="114">
        <v>0.03</v>
      </c>
      <c r="BD48" s="114">
        <v>0.14299999999999999</v>
      </c>
      <c r="BE48" s="114">
        <v>1.2E-2</v>
      </c>
      <c r="BF48" s="114">
        <v>0</v>
      </c>
      <c r="BG48" s="114">
        <v>0</v>
      </c>
      <c r="BH48" s="114">
        <v>0.155</v>
      </c>
      <c r="BI48" s="114">
        <v>0.17299999999999999</v>
      </c>
      <c r="BJ48" s="114">
        <v>0</v>
      </c>
      <c r="BK48" s="114">
        <v>0.19600000000000001</v>
      </c>
      <c r="BL48" s="114">
        <v>0.53900000000000003</v>
      </c>
      <c r="BM48" s="114">
        <v>0.23200000000000001</v>
      </c>
      <c r="BN48" s="114">
        <v>0.18099999999999999</v>
      </c>
      <c r="BO48" s="114">
        <v>4.4999999999999998E-2</v>
      </c>
      <c r="BP48" s="114">
        <v>0.42899999999999999</v>
      </c>
      <c r="BQ48" s="114">
        <v>0.435</v>
      </c>
      <c r="BR48" s="114">
        <v>0.94299999999999995</v>
      </c>
      <c r="BS48" s="114">
        <v>0.88600000000000001</v>
      </c>
      <c r="BT48" s="114">
        <v>0.309</v>
      </c>
      <c r="BU48" s="114">
        <v>0.63600000000000001</v>
      </c>
      <c r="BV48" s="114">
        <v>0.13200000000000001</v>
      </c>
      <c r="BW48" s="114">
        <v>4.0000000000000001E-3</v>
      </c>
      <c r="BX48" s="114">
        <v>8.7999999999999995E-2</v>
      </c>
      <c r="BY48" s="114">
        <v>0.04</v>
      </c>
      <c r="BZ48" s="114">
        <v>0.59</v>
      </c>
      <c r="CA48" s="114">
        <v>0.438</v>
      </c>
      <c r="CB48" s="114">
        <v>0.21099999999999999</v>
      </c>
      <c r="CC48" s="114">
        <v>0.56699999999999995</v>
      </c>
      <c r="CD48" s="114">
        <v>0.23100000000000001</v>
      </c>
      <c r="CE48" s="114">
        <v>0.218</v>
      </c>
      <c r="CF48" s="114">
        <v>0.21199999999999999</v>
      </c>
      <c r="CG48" s="114">
        <v>0.53</v>
      </c>
      <c r="CH48" s="114">
        <v>0.28999999999999998</v>
      </c>
      <c r="CI48" s="114">
        <v>0.26200000000000001</v>
      </c>
      <c r="CJ48" s="114">
        <v>0.18</v>
      </c>
      <c r="CK48" s="114">
        <v>0.193</v>
      </c>
      <c r="CL48" s="114">
        <v>0.20599999999999999</v>
      </c>
      <c r="CM48" s="114">
        <v>0.23799999999999999</v>
      </c>
      <c r="CN48" s="114">
        <v>0.27600000000000002</v>
      </c>
      <c r="CO48" s="114">
        <v>9.6000000000000002E-2</v>
      </c>
      <c r="CP48" s="114">
        <v>0.14499999999999999</v>
      </c>
      <c r="CQ48" s="114">
        <v>0.191</v>
      </c>
      <c r="CR48" s="114">
        <v>1.2999999999999999E-2</v>
      </c>
      <c r="CS48" s="114">
        <v>0.42599999999999999</v>
      </c>
      <c r="CT48" s="114">
        <v>0.14799999999999999</v>
      </c>
      <c r="CU48" s="114">
        <v>1.405</v>
      </c>
      <c r="CV48" s="114">
        <v>0.13600000000000001</v>
      </c>
      <c r="CW48" s="114">
        <v>1.107</v>
      </c>
      <c r="CX48" s="114">
        <v>0.38</v>
      </c>
      <c r="CY48" s="114">
        <v>0.32400000000000001</v>
      </c>
      <c r="CZ48" s="114">
        <v>3.0000000000000001E-3</v>
      </c>
      <c r="DA48" s="114">
        <v>2E-3</v>
      </c>
      <c r="DB48" s="114">
        <v>0.38</v>
      </c>
      <c r="DC48" s="114">
        <v>0.36699999999999999</v>
      </c>
      <c r="DD48" s="114">
        <v>0.83299999999999996</v>
      </c>
      <c r="DE48" s="114">
        <v>0.69699999999999995</v>
      </c>
      <c r="DF48" s="114">
        <v>0.10299999999999999</v>
      </c>
      <c r="DG48" s="114">
        <v>0.16200000000000001</v>
      </c>
      <c r="DH48" s="114">
        <v>0.44400000000000001</v>
      </c>
      <c r="DI48" s="114">
        <v>9.6000000000000002E-2</v>
      </c>
      <c r="DJ48" s="114">
        <v>0.29499999999999998</v>
      </c>
      <c r="DK48" s="114">
        <v>0.17499999999999999</v>
      </c>
      <c r="DL48" s="114">
        <v>0</v>
      </c>
      <c r="DM48" s="114">
        <v>0.109</v>
      </c>
      <c r="DN48" s="114">
        <v>0.28999999999999998</v>
      </c>
      <c r="DO48" s="114">
        <v>0.108</v>
      </c>
      <c r="DP48" s="114">
        <v>4.0000000000000001E-3</v>
      </c>
      <c r="DQ48" s="114">
        <v>1.0549999999999999</v>
      </c>
      <c r="DR48" s="114">
        <v>0.80900000000000005</v>
      </c>
      <c r="DS48" s="114">
        <v>0.47699999999999998</v>
      </c>
      <c r="DT48" s="114">
        <v>0.51700000000000002</v>
      </c>
      <c r="DU48" s="114">
        <v>0.59199999999999997</v>
      </c>
      <c r="DV48" s="114">
        <v>0.20200000000000001</v>
      </c>
      <c r="DW48" s="114">
        <v>0.74199999999999999</v>
      </c>
      <c r="DX48" s="114">
        <v>0.38</v>
      </c>
      <c r="DY48" s="114">
        <v>0.22</v>
      </c>
      <c r="DZ48" s="114">
        <v>0.378</v>
      </c>
      <c r="EA48" s="114">
        <v>0</v>
      </c>
      <c r="EB48" s="114">
        <v>6.4000000000000001E-2</v>
      </c>
      <c r="EC48" s="114">
        <v>0.08</v>
      </c>
      <c r="ED48" s="114">
        <v>1.339</v>
      </c>
      <c r="EE48" s="114">
        <v>0.60199999999999998</v>
      </c>
      <c r="EF48" s="114">
        <v>1.4999999999999999E-2</v>
      </c>
      <c r="EG48" s="114">
        <v>0</v>
      </c>
      <c r="EH48" s="114">
        <v>0.104</v>
      </c>
      <c r="EI48" s="114">
        <v>0.39200000000000002</v>
      </c>
      <c r="EJ48" s="114">
        <v>0</v>
      </c>
      <c r="EK48" s="114">
        <v>0.41499999999999998</v>
      </c>
      <c r="EL48" s="114">
        <v>0</v>
      </c>
      <c r="EM48" s="114">
        <v>4.0000000000000001E-3</v>
      </c>
      <c r="EN48" s="114">
        <v>0.58499999999999996</v>
      </c>
      <c r="EO48" s="114">
        <v>0.34699999999999998</v>
      </c>
      <c r="EP48" s="114">
        <v>0</v>
      </c>
      <c r="EQ48" s="114">
        <v>7.6999999999999999E-2</v>
      </c>
      <c r="ER48" s="114">
        <v>0</v>
      </c>
      <c r="ES48" s="114">
        <v>0</v>
      </c>
      <c r="ET48" s="114"/>
      <c r="EU48" s="114"/>
      <c r="EV48" s="114">
        <v>0.58799999999999997</v>
      </c>
      <c r="EW48" s="114"/>
      <c r="EX48" s="114"/>
      <c r="EY48" s="114">
        <v>0.251</v>
      </c>
      <c r="EZ48" s="114"/>
      <c r="FA48" s="114"/>
    </row>
    <row r="49" spans="2:157" hidden="1" outlineLevel="1">
      <c r="B49" s="114">
        <v>9.7000000000000003E-2</v>
      </c>
      <c r="C49" s="114">
        <v>0.33200000000000002</v>
      </c>
      <c r="D49" s="114">
        <v>0.24</v>
      </c>
      <c r="E49" s="114">
        <v>1.4E-2</v>
      </c>
      <c r="F49" s="114">
        <v>0.188</v>
      </c>
      <c r="G49" s="114">
        <v>0.57599999999999996</v>
      </c>
      <c r="H49" s="114">
        <v>0.32100000000000001</v>
      </c>
      <c r="I49" s="114">
        <v>0.13100000000000001</v>
      </c>
      <c r="J49" s="114">
        <v>0.60199999999999998</v>
      </c>
      <c r="K49" s="114">
        <v>0.20599999999999999</v>
      </c>
      <c r="L49" s="114">
        <v>0.112</v>
      </c>
      <c r="M49" s="114">
        <v>1.1919999999999999</v>
      </c>
      <c r="N49" s="114">
        <v>1.0589999999999999</v>
      </c>
      <c r="O49" s="114">
        <v>0.48</v>
      </c>
      <c r="P49" s="114">
        <v>0.36699999999999999</v>
      </c>
      <c r="Q49" s="114">
        <v>0.41199999999999998</v>
      </c>
      <c r="R49" s="114">
        <v>0.49399999999999999</v>
      </c>
      <c r="S49" s="114">
        <v>0.13600000000000001</v>
      </c>
      <c r="T49" s="114">
        <v>2.5000000000000001E-2</v>
      </c>
      <c r="U49" s="114">
        <v>0.155</v>
      </c>
      <c r="V49" s="114">
        <v>7.0000000000000001E-3</v>
      </c>
      <c r="W49" s="114">
        <v>8.9999999999999993E-3</v>
      </c>
      <c r="X49" s="114">
        <v>0.02</v>
      </c>
      <c r="Y49" s="114">
        <v>1.2999999999999999E-2</v>
      </c>
      <c r="Z49" s="114">
        <v>1.2E-2</v>
      </c>
      <c r="AA49" s="114">
        <v>2.1999999999999999E-2</v>
      </c>
      <c r="AB49" s="114">
        <v>1.2999999999999999E-2</v>
      </c>
      <c r="AC49" s="114">
        <v>7.3999999999999996E-2</v>
      </c>
      <c r="AD49" s="114">
        <v>2.4E-2</v>
      </c>
      <c r="AE49" s="114">
        <v>0.98699999999999999</v>
      </c>
      <c r="AF49" s="114">
        <v>1.5720000000000001</v>
      </c>
      <c r="AG49" s="114">
        <v>0.01</v>
      </c>
      <c r="AH49" s="114">
        <v>8.0000000000000002E-3</v>
      </c>
      <c r="AI49" s="114">
        <v>5.0000000000000001E-3</v>
      </c>
      <c r="AJ49" s="114">
        <v>1.4999999999999999E-2</v>
      </c>
      <c r="AK49" s="114">
        <v>1.7000000000000001E-2</v>
      </c>
      <c r="AL49" s="114">
        <v>4.0000000000000001E-3</v>
      </c>
      <c r="AM49" s="114">
        <v>3.2000000000000001E-2</v>
      </c>
      <c r="AN49" s="114">
        <v>5.6000000000000001E-2</v>
      </c>
      <c r="AO49" s="114">
        <v>5.8999999999999997E-2</v>
      </c>
      <c r="AP49" s="114">
        <v>0.28299999999999997</v>
      </c>
      <c r="AQ49" s="114">
        <v>0.122</v>
      </c>
      <c r="AR49" s="114">
        <v>0.41599999999999998</v>
      </c>
      <c r="AS49" s="114">
        <v>6.0000000000000001E-3</v>
      </c>
      <c r="AT49" s="114">
        <v>7.0000000000000001E-3</v>
      </c>
      <c r="AU49" s="114">
        <v>0.71199999999999997</v>
      </c>
      <c r="AV49" s="114">
        <v>1.6E-2</v>
      </c>
      <c r="AW49" s="114">
        <v>0.20200000000000001</v>
      </c>
      <c r="AX49" s="114">
        <v>4.0000000000000001E-3</v>
      </c>
      <c r="AY49" s="114">
        <v>1.9E-2</v>
      </c>
      <c r="AZ49" s="114">
        <v>2.5999999999999999E-2</v>
      </c>
      <c r="BA49" s="114">
        <v>2.1000000000000001E-2</v>
      </c>
      <c r="BB49" s="114">
        <v>2.8000000000000001E-2</v>
      </c>
      <c r="BC49" s="114">
        <v>2.4E-2</v>
      </c>
      <c r="BD49" s="114">
        <v>0.13500000000000001</v>
      </c>
      <c r="BE49" s="114">
        <v>2.7E-2</v>
      </c>
      <c r="BF49" s="114">
        <v>0</v>
      </c>
      <c r="BG49" s="114">
        <v>0</v>
      </c>
      <c r="BH49" s="114">
        <v>0.14099999999999999</v>
      </c>
      <c r="BI49" s="114">
        <v>0.16800000000000001</v>
      </c>
      <c r="BJ49" s="114">
        <v>0</v>
      </c>
      <c r="BK49" s="114">
        <v>0.17899999999999999</v>
      </c>
      <c r="BL49" s="114">
        <v>0.59099999999999997</v>
      </c>
      <c r="BM49" s="114">
        <v>0.23100000000000001</v>
      </c>
      <c r="BN49" s="114">
        <v>0.188</v>
      </c>
      <c r="BO49" s="114">
        <v>3.6999999999999998E-2</v>
      </c>
      <c r="BP49" s="114">
        <v>0.41799999999999998</v>
      </c>
      <c r="BQ49" s="114">
        <v>0.39500000000000002</v>
      </c>
      <c r="BR49" s="114">
        <v>0.86</v>
      </c>
      <c r="BS49" s="114">
        <v>0.84</v>
      </c>
      <c r="BT49" s="114">
        <v>0.27100000000000002</v>
      </c>
      <c r="BU49" s="114">
        <v>0.62</v>
      </c>
      <c r="BV49" s="114">
        <v>0.125</v>
      </c>
      <c r="BW49" s="114">
        <v>4.0000000000000001E-3</v>
      </c>
      <c r="BX49" s="114">
        <v>7.8E-2</v>
      </c>
      <c r="BY49" s="114">
        <v>3.2000000000000001E-2</v>
      </c>
      <c r="BZ49" s="114">
        <v>0.54100000000000004</v>
      </c>
      <c r="CA49" s="114">
        <v>0.41799999999999998</v>
      </c>
      <c r="CB49" s="114">
        <v>0.19900000000000001</v>
      </c>
      <c r="CC49" s="114">
        <v>0.54800000000000004</v>
      </c>
      <c r="CD49" s="114">
        <v>0.22700000000000001</v>
      </c>
      <c r="CE49" s="114">
        <v>0.20599999999999999</v>
      </c>
      <c r="CF49" s="114">
        <v>0.20699999999999999</v>
      </c>
      <c r="CG49" s="114">
        <v>0.50600000000000001</v>
      </c>
      <c r="CH49" s="114">
        <v>0.27500000000000002</v>
      </c>
      <c r="CI49" s="114">
        <v>0.252</v>
      </c>
      <c r="CJ49" s="114">
        <v>0.104</v>
      </c>
      <c r="CK49" s="114">
        <v>0.18099999999999999</v>
      </c>
      <c r="CL49" s="114">
        <v>0.19</v>
      </c>
      <c r="CM49" s="114">
        <v>0.216</v>
      </c>
      <c r="CN49" s="114">
        <v>0.252</v>
      </c>
      <c r="CO49" s="114">
        <v>8.5999999999999993E-2</v>
      </c>
      <c r="CP49" s="114">
        <v>0.14099999999999999</v>
      </c>
      <c r="CQ49" s="114">
        <v>0.17699999999999999</v>
      </c>
      <c r="CR49" s="114">
        <v>1.0999999999999999E-2</v>
      </c>
      <c r="CS49" s="114">
        <v>0.41899999999999998</v>
      </c>
      <c r="CT49" s="114">
        <v>0.13500000000000001</v>
      </c>
      <c r="CU49" s="114">
        <v>1.323</v>
      </c>
      <c r="CV49" s="114">
        <v>0.126</v>
      </c>
      <c r="CW49" s="114">
        <v>1.0449999999999999</v>
      </c>
      <c r="CX49" s="114">
        <v>0.35599999999999998</v>
      </c>
      <c r="CY49" s="114">
        <v>0.30199999999999999</v>
      </c>
      <c r="CZ49" s="114">
        <v>3.0000000000000001E-3</v>
      </c>
      <c r="DA49" s="114">
        <v>1E-3</v>
      </c>
      <c r="DB49" s="114">
        <v>0.35399999999999998</v>
      </c>
      <c r="DC49" s="114">
        <v>0.34200000000000003</v>
      </c>
      <c r="DD49" s="114">
        <v>0.79800000000000004</v>
      </c>
      <c r="DE49" s="114">
        <v>0.65</v>
      </c>
      <c r="DF49" s="114">
        <v>9.8000000000000004E-2</v>
      </c>
      <c r="DG49" s="114">
        <v>0.17799999999999999</v>
      </c>
      <c r="DH49" s="114">
        <v>0.45200000000000001</v>
      </c>
      <c r="DI49" s="114">
        <v>0.106</v>
      </c>
      <c r="DJ49" s="114">
        <v>0.27400000000000002</v>
      </c>
      <c r="DK49" s="114">
        <v>0.161</v>
      </c>
      <c r="DL49" s="114">
        <v>0</v>
      </c>
      <c r="DM49" s="114">
        <v>9.8000000000000004E-2</v>
      </c>
      <c r="DN49" s="114">
        <v>0.32500000000000001</v>
      </c>
      <c r="DO49" s="114">
        <v>0.107</v>
      </c>
      <c r="DP49" s="114">
        <v>4.0000000000000001E-3</v>
      </c>
      <c r="DQ49" s="114">
        <v>1.0089999999999999</v>
      </c>
      <c r="DR49" s="114">
        <v>0.77200000000000002</v>
      </c>
      <c r="DS49" s="114">
        <v>0.47</v>
      </c>
      <c r="DT49" s="114">
        <v>0.504</v>
      </c>
      <c r="DU49" s="114">
        <v>0.59099999999999997</v>
      </c>
      <c r="DV49" s="114">
        <v>0.20899999999999999</v>
      </c>
      <c r="DW49" s="114">
        <v>0.71599999999999997</v>
      </c>
      <c r="DX49" s="114">
        <v>0.35899999999999999</v>
      </c>
      <c r="DY49" s="114">
        <v>0.20499999999999999</v>
      </c>
      <c r="DZ49" s="114">
        <v>0.34699999999999998</v>
      </c>
      <c r="EA49" s="114">
        <v>0</v>
      </c>
      <c r="EB49" s="114">
        <v>0.06</v>
      </c>
      <c r="EC49" s="114">
        <v>7.6999999999999999E-2</v>
      </c>
      <c r="ED49" s="114">
        <v>1.292</v>
      </c>
      <c r="EE49" s="114">
        <v>0.57599999999999996</v>
      </c>
      <c r="EF49" s="114">
        <v>1.4E-2</v>
      </c>
      <c r="EG49" s="114">
        <v>0</v>
      </c>
      <c r="EH49" s="114">
        <v>0.156</v>
      </c>
      <c r="EI49" s="114">
        <v>0.375</v>
      </c>
      <c r="EJ49" s="114">
        <v>0</v>
      </c>
      <c r="EK49" s="114">
        <v>0.4</v>
      </c>
      <c r="EL49" s="114">
        <v>0</v>
      </c>
      <c r="EM49" s="114">
        <v>4.0000000000000001E-3</v>
      </c>
      <c r="EN49" s="114">
        <v>0.53700000000000003</v>
      </c>
      <c r="EO49" s="114">
        <v>0.33</v>
      </c>
      <c r="EP49" s="114">
        <v>0</v>
      </c>
      <c r="EQ49" s="114">
        <v>6.8000000000000005E-2</v>
      </c>
      <c r="ER49" s="114">
        <v>0</v>
      </c>
      <c r="ES49" s="114">
        <v>0</v>
      </c>
      <c r="ET49" s="114"/>
      <c r="EU49" s="114"/>
      <c r="EV49" s="114">
        <v>0.53900000000000003</v>
      </c>
      <c r="EW49" s="114"/>
      <c r="EX49" s="114"/>
      <c r="EY49" s="114">
        <v>0.23499999999999999</v>
      </c>
      <c r="EZ49" s="114"/>
      <c r="FA49" s="114"/>
    </row>
    <row r="50" spans="2:157" hidden="1" outlineLevel="1">
      <c r="B50" s="114">
        <v>9.9000000000000005E-2</v>
      </c>
      <c r="C50" s="114">
        <v>0.3</v>
      </c>
      <c r="D50" s="114">
        <v>0.24099999999999999</v>
      </c>
      <c r="E50" s="114">
        <v>1.4E-2</v>
      </c>
      <c r="F50" s="114">
        <v>0.191</v>
      </c>
      <c r="G50" s="114">
        <v>0.57199999999999995</v>
      </c>
      <c r="H50" s="114">
        <v>0.29799999999999999</v>
      </c>
      <c r="I50" s="114">
        <v>0.11899999999999999</v>
      </c>
      <c r="J50" s="114">
        <v>0.56299999999999994</v>
      </c>
      <c r="K50" s="114">
        <v>0.16500000000000001</v>
      </c>
      <c r="L50" s="114">
        <v>9.8000000000000004E-2</v>
      </c>
      <c r="M50" s="114">
        <v>1.1519999999999999</v>
      </c>
      <c r="N50" s="114">
        <v>1.0269999999999999</v>
      </c>
      <c r="O50" s="114">
        <v>0.505</v>
      </c>
      <c r="P50" s="114">
        <v>0.35599999999999998</v>
      </c>
      <c r="Q50" s="114">
        <v>0.39700000000000002</v>
      </c>
      <c r="R50" s="114">
        <v>0.47699999999999998</v>
      </c>
      <c r="S50" s="114">
        <v>0.122</v>
      </c>
      <c r="T50" s="114">
        <v>2.5000000000000001E-2</v>
      </c>
      <c r="U50" s="114">
        <v>0.14499999999999999</v>
      </c>
      <c r="V50" s="114">
        <v>8.0000000000000002E-3</v>
      </c>
      <c r="W50" s="114">
        <v>8.9999999999999993E-3</v>
      </c>
      <c r="X50" s="114">
        <v>0.02</v>
      </c>
      <c r="Y50" s="114">
        <v>1.4E-2</v>
      </c>
      <c r="Z50" s="114">
        <v>1.0999999999999999E-2</v>
      </c>
      <c r="AA50" s="114">
        <v>2.1999999999999999E-2</v>
      </c>
      <c r="AB50" s="114">
        <v>1.2E-2</v>
      </c>
      <c r="AC50" s="114">
        <v>7.5999999999999998E-2</v>
      </c>
      <c r="AD50" s="114">
        <v>2.5000000000000001E-2</v>
      </c>
      <c r="AE50" s="114">
        <v>0.89400000000000002</v>
      </c>
      <c r="AF50" s="114">
        <v>1.4850000000000001</v>
      </c>
      <c r="AG50" s="114">
        <v>0.01</v>
      </c>
      <c r="AH50" s="114">
        <v>8.0000000000000002E-3</v>
      </c>
      <c r="AI50" s="114">
        <v>5.0000000000000001E-3</v>
      </c>
      <c r="AJ50" s="114">
        <v>1.4999999999999999E-2</v>
      </c>
      <c r="AK50" s="114">
        <v>1.4999999999999999E-2</v>
      </c>
      <c r="AL50" s="114">
        <v>1.4999999999999999E-2</v>
      </c>
      <c r="AM50" s="114">
        <v>3.1E-2</v>
      </c>
      <c r="AN50" s="114">
        <v>5.2999999999999999E-2</v>
      </c>
      <c r="AO50" s="114">
        <v>5.1999999999999998E-2</v>
      </c>
      <c r="AP50" s="114">
        <v>0.28599999999999998</v>
      </c>
      <c r="AQ50" s="114">
        <v>0.11700000000000001</v>
      </c>
      <c r="AR50" s="114">
        <v>0.41</v>
      </c>
      <c r="AS50" s="114">
        <v>6.0000000000000001E-3</v>
      </c>
      <c r="AT50" s="114">
        <v>7.0000000000000001E-3</v>
      </c>
      <c r="AU50" s="114">
        <v>0.71099999999999997</v>
      </c>
      <c r="AV50" s="114">
        <v>1.2999999999999999E-2</v>
      </c>
      <c r="AW50" s="114">
        <v>9.4E-2</v>
      </c>
      <c r="AX50" s="114">
        <v>1E-3</v>
      </c>
      <c r="AY50" s="114">
        <v>1.9E-2</v>
      </c>
      <c r="AZ50" s="114">
        <v>2.4E-2</v>
      </c>
      <c r="BA50" s="114">
        <v>0.02</v>
      </c>
      <c r="BB50" s="114">
        <v>2.7E-2</v>
      </c>
      <c r="BC50" s="114">
        <v>1.2999999999999999E-2</v>
      </c>
      <c r="BD50" s="114">
        <v>0.128</v>
      </c>
      <c r="BE50" s="114">
        <v>2.5999999999999999E-2</v>
      </c>
      <c r="BF50" s="114">
        <v>0</v>
      </c>
      <c r="BG50" s="114">
        <v>0</v>
      </c>
      <c r="BH50" s="114">
        <v>0.13100000000000001</v>
      </c>
      <c r="BI50" s="114">
        <v>0.17199999999999999</v>
      </c>
      <c r="BJ50" s="114">
        <v>0</v>
      </c>
      <c r="BK50" s="114">
        <v>0.18</v>
      </c>
      <c r="BL50" s="114">
        <v>0.57199999999999995</v>
      </c>
      <c r="BM50" s="114">
        <v>0.23100000000000001</v>
      </c>
      <c r="BN50" s="114">
        <v>0.182</v>
      </c>
      <c r="BO50" s="114">
        <v>1.7000000000000001E-2</v>
      </c>
      <c r="BP50" s="114">
        <v>0.41599999999999998</v>
      </c>
      <c r="BQ50" s="114">
        <v>0.38500000000000001</v>
      </c>
      <c r="BR50" s="114">
        <v>0.86099999999999999</v>
      </c>
      <c r="BS50" s="114">
        <v>0.71899999999999997</v>
      </c>
      <c r="BT50" s="114">
        <v>0.26900000000000002</v>
      </c>
      <c r="BU50" s="114">
        <v>0.56100000000000005</v>
      </c>
      <c r="BV50" s="114">
        <v>0.125</v>
      </c>
      <c r="BW50" s="114">
        <v>4.0000000000000001E-3</v>
      </c>
      <c r="BX50" s="114">
        <v>8.4000000000000005E-2</v>
      </c>
      <c r="BY50" s="114">
        <v>3.5000000000000003E-2</v>
      </c>
      <c r="BZ50" s="114">
        <v>0.54400000000000004</v>
      </c>
      <c r="CA50" s="114">
        <v>0.40899999999999997</v>
      </c>
      <c r="CB50" s="114">
        <v>0.21099999999999999</v>
      </c>
      <c r="CC50" s="114">
        <v>0.51200000000000001</v>
      </c>
      <c r="CD50" s="114">
        <v>0.23100000000000001</v>
      </c>
      <c r="CE50" s="114">
        <v>0.19900000000000001</v>
      </c>
      <c r="CF50" s="114">
        <v>0.19600000000000001</v>
      </c>
      <c r="CG50" s="114">
        <v>0.503</v>
      </c>
      <c r="CH50" s="114">
        <v>0.26</v>
      </c>
      <c r="CI50" s="114">
        <v>0.25800000000000001</v>
      </c>
      <c r="CJ50" s="114">
        <v>9.7000000000000003E-2</v>
      </c>
      <c r="CK50" s="114">
        <v>0.16400000000000001</v>
      </c>
      <c r="CL50" s="114">
        <v>0.18099999999999999</v>
      </c>
      <c r="CM50" s="114">
        <v>0.216</v>
      </c>
      <c r="CN50" s="114">
        <v>0.25900000000000001</v>
      </c>
      <c r="CO50" s="114">
        <v>8.4000000000000005E-2</v>
      </c>
      <c r="CP50" s="114">
        <v>0.14699999999999999</v>
      </c>
      <c r="CQ50" s="114">
        <v>0.17100000000000001</v>
      </c>
      <c r="CR50" s="114">
        <v>1.6E-2</v>
      </c>
      <c r="CS50" s="114">
        <v>0.40300000000000002</v>
      </c>
      <c r="CT50" s="114">
        <v>0.13500000000000001</v>
      </c>
      <c r="CU50" s="114">
        <v>1.3280000000000001</v>
      </c>
      <c r="CV50" s="114">
        <v>0.121</v>
      </c>
      <c r="CW50" s="114">
        <v>0.88300000000000001</v>
      </c>
      <c r="CX50" s="114">
        <v>0.35</v>
      </c>
      <c r="CY50" s="114">
        <v>0.28799999999999998</v>
      </c>
      <c r="CZ50" s="114">
        <v>2E-3</v>
      </c>
      <c r="DA50" s="114">
        <v>3.0000000000000001E-3</v>
      </c>
      <c r="DB50" s="114">
        <v>0.34100000000000003</v>
      </c>
      <c r="DC50" s="114">
        <v>0.33500000000000002</v>
      </c>
      <c r="DD50" s="114">
        <v>0.78900000000000003</v>
      </c>
      <c r="DE50" s="114">
        <v>0.64900000000000002</v>
      </c>
      <c r="DF50" s="114">
        <v>9.8000000000000004E-2</v>
      </c>
      <c r="DG50" s="114">
        <v>0.16800000000000001</v>
      </c>
      <c r="DH50" s="114">
        <v>0.375</v>
      </c>
      <c r="DI50" s="114">
        <v>9.4E-2</v>
      </c>
      <c r="DJ50" s="114">
        <v>0.26300000000000001</v>
      </c>
      <c r="DK50" s="114">
        <v>0.14399999999999999</v>
      </c>
      <c r="DL50" s="114">
        <v>0</v>
      </c>
      <c r="DM50" s="114">
        <v>9.0999999999999998E-2</v>
      </c>
      <c r="DN50" s="114">
        <v>0.29599999999999999</v>
      </c>
      <c r="DO50" s="114">
        <v>0.104</v>
      </c>
      <c r="DP50" s="114">
        <v>3.0000000000000001E-3</v>
      </c>
      <c r="DQ50" s="114">
        <v>0.92700000000000005</v>
      </c>
      <c r="DR50" s="114">
        <v>0.74299999999999999</v>
      </c>
      <c r="DS50" s="114">
        <v>0.44800000000000001</v>
      </c>
      <c r="DT50" s="114">
        <v>0.51300000000000001</v>
      </c>
      <c r="DU50" s="114">
        <v>0.60399999999999998</v>
      </c>
      <c r="DV50" s="114">
        <v>0.215</v>
      </c>
      <c r="DW50" s="114">
        <v>0.70299999999999996</v>
      </c>
      <c r="DX50" s="114">
        <v>0.34699999999999998</v>
      </c>
      <c r="DY50" s="114">
        <v>0.19400000000000001</v>
      </c>
      <c r="DZ50" s="114">
        <v>0.34200000000000003</v>
      </c>
      <c r="EA50" s="114">
        <v>0</v>
      </c>
      <c r="EB50" s="114">
        <v>5.6000000000000001E-2</v>
      </c>
      <c r="EC50" s="114">
        <v>7.5999999999999998E-2</v>
      </c>
      <c r="ED50" s="114">
        <v>1.28</v>
      </c>
      <c r="EE50" s="114">
        <v>0.57799999999999996</v>
      </c>
      <c r="EF50" s="114">
        <v>1.2E-2</v>
      </c>
      <c r="EG50" s="114">
        <v>0</v>
      </c>
      <c r="EH50" s="114">
        <v>0.158</v>
      </c>
      <c r="EI50" s="114">
        <v>0.37</v>
      </c>
      <c r="EJ50" s="114">
        <v>0</v>
      </c>
      <c r="EK50" s="114">
        <v>0.39400000000000002</v>
      </c>
      <c r="EL50" s="114">
        <v>0</v>
      </c>
      <c r="EM50" s="114">
        <v>4.0000000000000001E-3</v>
      </c>
      <c r="EN50" s="114">
        <v>0.52700000000000002</v>
      </c>
      <c r="EO50" s="114">
        <v>0.32200000000000001</v>
      </c>
      <c r="EP50" s="114">
        <v>0</v>
      </c>
      <c r="EQ50" s="114">
        <v>5.8000000000000003E-2</v>
      </c>
      <c r="ER50" s="114">
        <v>0</v>
      </c>
      <c r="ES50" s="114">
        <v>0</v>
      </c>
      <c r="ET50" s="114"/>
      <c r="EU50" s="114"/>
      <c r="EV50" s="114">
        <v>0.53500000000000003</v>
      </c>
      <c r="EW50" s="114"/>
      <c r="EX50" s="114"/>
      <c r="EY50" s="114">
        <v>0.221</v>
      </c>
      <c r="EZ50" s="114"/>
      <c r="FA50" s="114"/>
    </row>
    <row r="51" spans="2:157" hidden="1" outlineLevel="1">
      <c r="B51" s="114">
        <v>0.10100000000000001</v>
      </c>
      <c r="C51" s="114">
        <v>0.29099999999999998</v>
      </c>
      <c r="D51" s="114">
        <v>0.252</v>
      </c>
      <c r="E51" s="114">
        <v>1.4999999999999999E-2</v>
      </c>
      <c r="F51" s="114">
        <v>0.192</v>
      </c>
      <c r="G51" s="114">
        <v>0.60599999999999998</v>
      </c>
      <c r="H51" s="114">
        <v>0.314</v>
      </c>
      <c r="I51" s="114">
        <v>0.11700000000000001</v>
      </c>
      <c r="J51" s="114">
        <v>0.54800000000000004</v>
      </c>
      <c r="K51" s="114">
        <v>0.16600000000000001</v>
      </c>
      <c r="L51" s="114">
        <v>8.7999999999999995E-2</v>
      </c>
      <c r="M51" s="114">
        <v>1.1379999999999999</v>
      </c>
      <c r="N51" s="114">
        <v>1.008</v>
      </c>
      <c r="O51" s="114">
        <v>0.502</v>
      </c>
      <c r="P51" s="114">
        <v>0.35299999999999998</v>
      </c>
      <c r="Q51" s="114">
        <v>0.38800000000000001</v>
      </c>
      <c r="R51" s="114">
        <v>0.46400000000000002</v>
      </c>
      <c r="S51" s="114">
        <v>0.11799999999999999</v>
      </c>
      <c r="T51" s="114">
        <v>2.5999999999999999E-2</v>
      </c>
      <c r="U51" s="114">
        <v>0.13900000000000001</v>
      </c>
      <c r="V51" s="114">
        <v>7.0000000000000001E-3</v>
      </c>
      <c r="W51" s="114">
        <v>8.9999999999999993E-3</v>
      </c>
      <c r="X51" s="114">
        <v>0.02</v>
      </c>
      <c r="Y51" s="114">
        <v>1.4E-2</v>
      </c>
      <c r="Z51" s="114">
        <v>1.0999999999999999E-2</v>
      </c>
      <c r="AA51" s="114">
        <v>0.02</v>
      </c>
      <c r="AB51" s="114">
        <v>1.0999999999999999E-2</v>
      </c>
      <c r="AC51" s="114">
        <v>7.3999999999999996E-2</v>
      </c>
      <c r="AD51" s="114">
        <v>2.1999999999999999E-2</v>
      </c>
      <c r="AE51" s="114">
        <v>0.77700000000000002</v>
      </c>
      <c r="AF51" s="114">
        <v>1.476</v>
      </c>
      <c r="AG51" s="114">
        <v>0.01</v>
      </c>
      <c r="AH51" s="114">
        <v>8.0000000000000002E-3</v>
      </c>
      <c r="AI51" s="114">
        <v>5.0000000000000001E-3</v>
      </c>
      <c r="AJ51" s="114">
        <v>1.2999999999999999E-2</v>
      </c>
      <c r="AK51" s="114">
        <v>1.4999999999999999E-2</v>
      </c>
      <c r="AL51" s="114">
        <v>1E-3</v>
      </c>
      <c r="AM51" s="114">
        <v>3.2000000000000001E-2</v>
      </c>
      <c r="AN51" s="114">
        <v>0.05</v>
      </c>
      <c r="AO51" s="114">
        <v>0.05</v>
      </c>
      <c r="AP51" s="114">
        <v>0.27600000000000002</v>
      </c>
      <c r="AQ51" s="114">
        <v>0.11</v>
      </c>
      <c r="AR51" s="114">
        <v>0.40200000000000002</v>
      </c>
      <c r="AS51" s="114">
        <v>6.0000000000000001E-3</v>
      </c>
      <c r="AT51" s="114">
        <v>7.0000000000000001E-3</v>
      </c>
      <c r="AU51" s="114">
        <v>0.70199999999999996</v>
      </c>
      <c r="AV51" s="114">
        <v>1.2999999999999999E-2</v>
      </c>
      <c r="AW51" s="114">
        <v>3.1E-2</v>
      </c>
      <c r="AX51" s="114">
        <v>0</v>
      </c>
      <c r="AY51" s="114">
        <v>1.7000000000000001E-2</v>
      </c>
      <c r="AZ51" s="114">
        <v>2.4E-2</v>
      </c>
      <c r="BA51" s="114">
        <v>0.02</v>
      </c>
      <c r="BB51" s="114">
        <v>2.7E-2</v>
      </c>
      <c r="BC51" s="114">
        <v>3.2000000000000001E-2</v>
      </c>
      <c r="BD51" s="114">
        <v>0.128</v>
      </c>
      <c r="BE51" s="114">
        <v>0.04</v>
      </c>
      <c r="BF51" s="114">
        <v>0</v>
      </c>
      <c r="BG51" s="114">
        <v>0</v>
      </c>
      <c r="BH51" s="114">
        <v>0.13100000000000001</v>
      </c>
      <c r="BI51" s="114">
        <v>0.17599999999999999</v>
      </c>
      <c r="BJ51" s="114">
        <v>0</v>
      </c>
      <c r="BK51" s="114">
        <v>0.17899999999999999</v>
      </c>
      <c r="BL51" s="114">
        <v>0.55700000000000005</v>
      </c>
      <c r="BM51" s="114">
        <v>0.23</v>
      </c>
      <c r="BN51" s="114">
        <v>0.17799999999999999</v>
      </c>
      <c r="BO51" s="114">
        <v>2.1000000000000001E-2</v>
      </c>
      <c r="BP51" s="114">
        <v>0.39500000000000002</v>
      </c>
      <c r="BQ51" s="114">
        <v>0.38900000000000001</v>
      </c>
      <c r="BR51" s="114">
        <v>0.86399999999999999</v>
      </c>
      <c r="BS51" s="114">
        <v>0.63400000000000001</v>
      </c>
      <c r="BT51" s="114">
        <v>0.28499999999999998</v>
      </c>
      <c r="BU51" s="114">
        <v>0.496</v>
      </c>
      <c r="BV51" s="114">
        <v>0.11899999999999999</v>
      </c>
      <c r="BW51" s="114">
        <v>4.0000000000000001E-3</v>
      </c>
      <c r="BX51" s="114">
        <v>7.2999999999999995E-2</v>
      </c>
      <c r="BY51" s="114">
        <v>3.5999999999999997E-2</v>
      </c>
      <c r="BZ51" s="114">
        <v>0.53500000000000003</v>
      </c>
      <c r="CA51" s="114">
        <v>0.41499999999999998</v>
      </c>
      <c r="CB51" s="114">
        <v>0.20599999999999999</v>
      </c>
      <c r="CC51" s="114">
        <v>0.49199999999999999</v>
      </c>
      <c r="CD51" s="114">
        <v>0.24</v>
      </c>
      <c r="CE51" s="114">
        <v>0.20399999999999999</v>
      </c>
      <c r="CF51" s="114">
        <v>0.19900000000000001</v>
      </c>
      <c r="CG51" s="114">
        <v>0.504</v>
      </c>
      <c r="CH51" s="114">
        <v>0.33</v>
      </c>
      <c r="CI51" s="114">
        <v>0.252</v>
      </c>
      <c r="CJ51" s="114">
        <v>0.104</v>
      </c>
      <c r="CK51" s="114">
        <v>0.17299999999999999</v>
      </c>
      <c r="CL51" s="114">
        <v>0.17699999999999999</v>
      </c>
      <c r="CM51" s="114">
        <v>0.221</v>
      </c>
      <c r="CN51" s="114">
        <v>0.26300000000000001</v>
      </c>
      <c r="CO51" s="114">
        <v>8.2000000000000003E-2</v>
      </c>
      <c r="CP51" s="114">
        <v>0.157</v>
      </c>
      <c r="CQ51" s="114">
        <v>0.13400000000000001</v>
      </c>
      <c r="CR51" s="114">
        <v>2.5000000000000001E-2</v>
      </c>
      <c r="CS51" s="114">
        <v>0.28100000000000003</v>
      </c>
      <c r="CT51" s="114">
        <v>0.14000000000000001</v>
      </c>
      <c r="CU51" s="114">
        <v>1.343</v>
      </c>
      <c r="CV51" s="114">
        <v>0.121</v>
      </c>
      <c r="CW51" s="114">
        <v>0.77100000000000002</v>
      </c>
      <c r="CX51" s="114">
        <v>0.35899999999999999</v>
      </c>
      <c r="CY51" s="114">
        <v>0.3</v>
      </c>
      <c r="CZ51" s="114">
        <v>3.0000000000000001E-3</v>
      </c>
      <c r="DA51" s="114">
        <v>2E-3</v>
      </c>
      <c r="DB51" s="114">
        <v>0.33400000000000002</v>
      </c>
      <c r="DC51" s="114">
        <v>0.34</v>
      </c>
      <c r="DD51" s="114">
        <v>0.79700000000000004</v>
      </c>
      <c r="DE51" s="114">
        <v>0.65200000000000002</v>
      </c>
      <c r="DF51" s="114">
        <v>0.10199999999999999</v>
      </c>
      <c r="DG51" s="114">
        <v>0.16300000000000001</v>
      </c>
      <c r="DH51" s="114">
        <v>0.373</v>
      </c>
      <c r="DI51" s="114">
        <v>9.8000000000000004E-2</v>
      </c>
      <c r="DJ51" s="114">
        <v>0.24</v>
      </c>
      <c r="DK51" s="114">
        <v>0.14199999999999999</v>
      </c>
      <c r="DL51" s="114">
        <v>0</v>
      </c>
      <c r="DM51" s="114">
        <v>8.7999999999999995E-2</v>
      </c>
      <c r="DN51" s="114">
        <v>0.30299999999999999</v>
      </c>
      <c r="DO51" s="114">
        <v>8.1000000000000003E-2</v>
      </c>
      <c r="DP51" s="114">
        <v>3.0000000000000001E-3</v>
      </c>
      <c r="DQ51" s="114">
        <v>0.89900000000000002</v>
      </c>
      <c r="DR51" s="114">
        <v>0.71299999999999997</v>
      </c>
      <c r="DS51" s="114">
        <v>0.44900000000000001</v>
      </c>
      <c r="DT51" s="114">
        <v>0.52</v>
      </c>
      <c r="DU51" s="114">
        <v>0.61199999999999999</v>
      </c>
      <c r="DV51" s="114">
        <v>0.214</v>
      </c>
      <c r="DW51" s="114">
        <v>0.67500000000000004</v>
      </c>
      <c r="DX51" s="114">
        <v>0.34899999999999998</v>
      </c>
      <c r="DY51" s="114">
        <v>0.186</v>
      </c>
      <c r="DZ51" s="114">
        <v>0.34599999999999997</v>
      </c>
      <c r="EA51" s="114">
        <v>0</v>
      </c>
      <c r="EB51" s="114">
        <v>5.3999999999999999E-2</v>
      </c>
      <c r="EC51" s="114">
        <v>7.2999999999999995E-2</v>
      </c>
      <c r="ED51" s="114">
        <v>1.262</v>
      </c>
      <c r="EE51" s="114">
        <v>0.56299999999999994</v>
      </c>
      <c r="EF51" s="114">
        <v>1.0999999999999999E-2</v>
      </c>
      <c r="EG51" s="114">
        <v>4.7E-2</v>
      </c>
      <c r="EH51" s="114">
        <v>0.16300000000000001</v>
      </c>
      <c r="EI51" s="114">
        <v>0.36499999999999999</v>
      </c>
      <c r="EJ51" s="114">
        <v>0</v>
      </c>
      <c r="EK51" s="114">
        <v>0.35099999999999998</v>
      </c>
      <c r="EL51" s="114">
        <v>0</v>
      </c>
      <c r="EM51" s="114">
        <v>4.0000000000000001E-3</v>
      </c>
      <c r="EN51" s="114">
        <v>0.52400000000000002</v>
      </c>
      <c r="EO51" s="114">
        <v>0.32300000000000001</v>
      </c>
      <c r="EP51" s="114">
        <v>0</v>
      </c>
      <c r="EQ51" s="114">
        <v>4.1000000000000002E-2</v>
      </c>
      <c r="ER51" s="114">
        <v>0</v>
      </c>
      <c r="ES51" s="114">
        <v>0</v>
      </c>
      <c r="ET51" s="114"/>
      <c r="EU51" s="114"/>
      <c r="EV51" s="114">
        <v>0.53500000000000003</v>
      </c>
      <c r="EW51" s="114"/>
      <c r="EX51" s="114"/>
      <c r="EY51" s="114">
        <v>0.214</v>
      </c>
      <c r="EZ51" s="114"/>
      <c r="FA51" s="114"/>
    </row>
    <row r="52" spans="2:157" hidden="1" outlineLevel="1">
      <c r="B52" s="114">
        <v>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4.0000000000000001E-3</v>
      </c>
      <c r="K52" s="114">
        <v>0</v>
      </c>
      <c r="L52" s="114">
        <v>0</v>
      </c>
      <c r="M52" s="114">
        <v>1E-3</v>
      </c>
      <c r="N52" s="114">
        <v>1E-3</v>
      </c>
      <c r="O52" s="114">
        <v>4.0000000000000001E-3</v>
      </c>
      <c r="P52" s="114">
        <v>3.0000000000000001E-3</v>
      </c>
      <c r="Q52" s="114">
        <v>2E-3</v>
      </c>
      <c r="R52" s="114">
        <v>4.0000000000000001E-3</v>
      </c>
      <c r="S52" s="114">
        <v>1E-3</v>
      </c>
      <c r="T52" s="114">
        <v>0</v>
      </c>
      <c r="U52" s="114">
        <v>1E-3</v>
      </c>
      <c r="V52" s="114">
        <v>2E-3</v>
      </c>
      <c r="W52" s="114">
        <v>2E-3</v>
      </c>
      <c r="X52" s="114">
        <v>8.0000000000000002E-3</v>
      </c>
      <c r="Y52" s="114">
        <v>4.0000000000000001E-3</v>
      </c>
      <c r="Z52" s="114">
        <v>4.0000000000000001E-3</v>
      </c>
      <c r="AA52" s="114">
        <v>0</v>
      </c>
      <c r="AB52" s="114">
        <v>4.0000000000000001E-3</v>
      </c>
      <c r="AC52" s="114">
        <v>0</v>
      </c>
      <c r="AD52" s="114">
        <v>0</v>
      </c>
      <c r="AE52" s="114">
        <v>0</v>
      </c>
      <c r="AF52" s="114">
        <v>0</v>
      </c>
      <c r="AG52" s="114">
        <v>2E-3</v>
      </c>
      <c r="AH52" s="114">
        <v>4.0000000000000001E-3</v>
      </c>
      <c r="AI52" s="114">
        <v>4.0000000000000001E-3</v>
      </c>
      <c r="AJ52" s="114">
        <v>0</v>
      </c>
      <c r="AK52" s="114">
        <v>0</v>
      </c>
      <c r="AL52" s="114">
        <v>8.0000000000000002E-3</v>
      </c>
      <c r="AM52" s="114">
        <v>0</v>
      </c>
      <c r="AN52" s="114">
        <v>0</v>
      </c>
      <c r="AO52" s="114">
        <v>0</v>
      </c>
      <c r="AP52" s="114">
        <v>2E-3</v>
      </c>
      <c r="AQ52" s="114">
        <v>0</v>
      </c>
      <c r="AR52" s="114">
        <v>2E-3</v>
      </c>
      <c r="AS52" s="114">
        <v>8.0000000000000002E-3</v>
      </c>
      <c r="AT52" s="114">
        <v>8.0000000000000002E-3</v>
      </c>
      <c r="AU52" s="114">
        <v>3.0000000000000001E-3</v>
      </c>
      <c r="AV52" s="114">
        <v>0</v>
      </c>
      <c r="AW52" s="114">
        <v>0</v>
      </c>
      <c r="AX52" s="114">
        <v>0</v>
      </c>
      <c r="AY52" s="114">
        <v>8.0000000000000002E-3</v>
      </c>
      <c r="AZ52" s="114">
        <v>8.0000000000000002E-3</v>
      </c>
      <c r="BA52" s="114">
        <v>1E-3</v>
      </c>
      <c r="BB52" s="114">
        <v>1E-3</v>
      </c>
      <c r="BC52" s="114"/>
      <c r="BD52" s="114">
        <v>0</v>
      </c>
      <c r="BE52" s="114"/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1E-3</v>
      </c>
      <c r="BL52" s="114">
        <v>1E-3</v>
      </c>
      <c r="BM52" s="114">
        <v>0</v>
      </c>
      <c r="BN52" s="114">
        <v>0</v>
      </c>
      <c r="BO52" s="114">
        <v>0</v>
      </c>
      <c r="BP52" s="114">
        <v>1E-3</v>
      </c>
      <c r="BQ52" s="114">
        <v>2E-3</v>
      </c>
      <c r="BR52" s="114">
        <v>0</v>
      </c>
      <c r="BS52" s="114">
        <v>0</v>
      </c>
      <c r="BT52" s="114">
        <v>1E-3</v>
      </c>
      <c r="BU52" s="114">
        <v>3.0000000000000001E-3</v>
      </c>
      <c r="BV52" s="114">
        <v>3.0000000000000001E-3</v>
      </c>
      <c r="BW52" s="114">
        <v>0</v>
      </c>
      <c r="BX52" s="114">
        <v>0</v>
      </c>
      <c r="BY52" s="114">
        <v>0</v>
      </c>
      <c r="BZ52" s="114">
        <v>0</v>
      </c>
      <c r="CA52" s="114">
        <v>0</v>
      </c>
      <c r="CB52" s="114">
        <v>1E-3</v>
      </c>
      <c r="CC52" s="114">
        <v>4.0000000000000001E-3</v>
      </c>
      <c r="CD52" s="114">
        <v>0</v>
      </c>
      <c r="CE52" s="114">
        <v>0</v>
      </c>
      <c r="CF52" s="114">
        <v>1E-3</v>
      </c>
      <c r="CG52" s="114">
        <v>1E-3</v>
      </c>
      <c r="CH52" s="114">
        <v>0</v>
      </c>
      <c r="CI52" s="114">
        <v>0</v>
      </c>
      <c r="CJ52" s="114">
        <v>6.0000000000000001E-3</v>
      </c>
      <c r="CK52" s="114">
        <v>0</v>
      </c>
      <c r="CL52" s="114">
        <v>0</v>
      </c>
      <c r="CM52" s="114">
        <v>0</v>
      </c>
      <c r="CN52" s="114">
        <v>0</v>
      </c>
      <c r="CO52" s="114">
        <v>1E-3</v>
      </c>
      <c r="CP52" s="114">
        <v>1E-3</v>
      </c>
      <c r="CQ52" s="114">
        <v>0</v>
      </c>
      <c r="CR52" s="114">
        <v>1E-3</v>
      </c>
      <c r="CS52" s="114">
        <v>1E-3</v>
      </c>
      <c r="CT52" s="114">
        <v>0</v>
      </c>
      <c r="CU52" s="114">
        <v>2.1000000000000001E-2</v>
      </c>
      <c r="CV52" s="114">
        <v>0</v>
      </c>
      <c r="CW52" s="114">
        <v>1.2E-2</v>
      </c>
      <c r="CX52" s="114"/>
      <c r="CY52" s="114"/>
      <c r="CZ52" s="114">
        <v>0</v>
      </c>
      <c r="DA52" s="114">
        <v>0</v>
      </c>
      <c r="DB52" s="114">
        <v>6.0000000000000001E-3</v>
      </c>
      <c r="DC52" s="114">
        <v>5.0000000000000001E-3</v>
      </c>
      <c r="DD52" s="114">
        <v>1.2999999999999999E-2</v>
      </c>
      <c r="DE52" s="114">
        <v>5.0000000000000001E-3</v>
      </c>
      <c r="DF52" s="114">
        <v>0</v>
      </c>
      <c r="DG52" s="114">
        <v>1E-3</v>
      </c>
      <c r="DH52" s="114">
        <v>0</v>
      </c>
      <c r="DI52" s="114">
        <v>0</v>
      </c>
      <c r="DJ52" s="114"/>
      <c r="DK52" s="114"/>
      <c r="DL52" s="114"/>
      <c r="DM52" s="114">
        <v>0</v>
      </c>
      <c r="DN52" s="114">
        <v>0</v>
      </c>
      <c r="DO52" s="114">
        <v>0</v>
      </c>
      <c r="DP52" s="114">
        <v>0</v>
      </c>
      <c r="DQ52" s="114">
        <v>4.0000000000000001E-3</v>
      </c>
      <c r="DR52" s="114">
        <v>1E-3</v>
      </c>
      <c r="DS52" s="114">
        <v>2E-3</v>
      </c>
      <c r="DT52" s="114">
        <v>2E-3</v>
      </c>
      <c r="DU52" s="114">
        <v>3.0000000000000001E-3</v>
      </c>
      <c r="DV52" s="114">
        <v>0</v>
      </c>
      <c r="DW52" s="114">
        <v>7.0000000000000001E-3</v>
      </c>
      <c r="DX52" s="114">
        <v>2E-3</v>
      </c>
      <c r="DY52" s="114">
        <v>1E-3</v>
      </c>
      <c r="DZ52" s="114">
        <v>0</v>
      </c>
      <c r="EA52" s="114">
        <v>0</v>
      </c>
      <c r="EB52" s="114">
        <v>0</v>
      </c>
      <c r="EC52" s="114">
        <v>0</v>
      </c>
      <c r="ED52" s="114">
        <v>0</v>
      </c>
      <c r="EE52" s="114">
        <v>0</v>
      </c>
      <c r="EF52" s="114">
        <v>0</v>
      </c>
      <c r="EG52" s="114">
        <v>0</v>
      </c>
      <c r="EH52" s="114">
        <v>0</v>
      </c>
      <c r="EI52" s="114">
        <v>1E-3</v>
      </c>
      <c r="EJ52" s="114">
        <v>0</v>
      </c>
      <c r="EK52" s="114">
        <v>2E-3</v>
      </c>
      <c r="EL52" s="114">
        <v>0</v>
      </c>
      <c r="EM52" s="114">
        <v>0</v>
      </c>
      <c r="EN52" s="114">
        <v>3.0000000000000001E-3</v>
      </c>
      <c r="EO52" s="114">
        <v>1E-3</v>
      </c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</row>
    <row r="53" spans="2:157" hidden="1" outlineLevel="1">
      <c r="B53" s="114">
        <v>0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3.0000000000000001E-3</v>
      </c>
      <c r="K53" s="114">
        <v>0</v>
      </c>
      <c r="L53" s="114">
        <v>0</v>
      </c>
      <c r="M53" s="114">
        <v>1E-3</v>
      </c>
      <c r="N53" s="114">
        <v>1E-3</v>
      </c>
      <c r="O53" s="114">
        <v>3.0000000000000001E-3</v>
      </c>
      <c r="P53" s="114">
        <v>3.0000000000000001E-3</v>
      </c>
      <c r="Q53" s="114">
        <v>2E-3</v>
      </c>
      <c r="R53" s="114">
        <v>3.0000000000000001E-3</v>
      </c>
      <c r="S53" s="114">
        <v>1E-3</v>
      </c>
      <c r="T53" s="114">
        <v>0</v>
      </c>
      <c r="U53" s="114">
        <v>0</v>
      </c>
      <c r="V53" s="114">
        <v>2E-3</v>
      </c>
      <c r="W53" s="114">
        <v>2E-3</v>
      </c>
      <c r="X53" s="114">
        <v>8.0000000000000002E-3</v>
      </c>
      <c r="Y53" s="114">
        <v>4.0000000000000001E-3</v>
      </c>
      <c r="Z53" s="114">
        <v>4.0000000000000001E-3</v>
      </c>
      <c r="AA53" s="114">
        <v>0</v>
      </c>
      <c r="AB53" s="114">
        <v>4.0000000000000001E-3</v>
      </c>
      <c r="AC53" s="114">
        <v>0</v>
      </c>
      <c r="AD53" s="114">
        <v>0</v>
      </c>
      <c r="AE53" s="114">
        <v>0</v>
      </c>
      <c r="AF53" s="114">
        <v>0</v>
      </c>
      <c r="AG53" s="114">
        <v>2E-3</v>
      </c>
      <c r="AH53" s="114">
        <v>4.0000000000000001E-3</v>
      </c>
      <c r="AI53" s="114">
        <v>4.0000000000000001E-3</v>
      </c>
      <c r="AJ53" s="114">
        <v>0</v>
      </c>
      <c r="AK53" s="114">
        <v>0</v>
      </c>
      <c r="AL53" s="114">
        <v>8.0000000000000002E-3</v>
      </c>
      <c r="AM53" s="114">
        <v>0</v>
      </c>
      <c r="AN53" s="114">
        <v>0</v>
      </c>
      <c r="AO53" s="114">
        <v>0</v>
      </c>
      <c r="AP53" s="114">
        <v>2E-3</v>
      </c>
      <c r="AQ53" s="114">
        <v>0</v>
      </c>
      <c r="AR53" s="114">
        <v>2E-3</v>
      </c>
      <c r="AS53" s="114">
        <v>7.0000000000000001E-3</v>
      </c>
      <c r="AT53" s="114">
        <v>8.0000000000000002E-3</v>
      </c>
      <c r="AU53" s="114">
        <v>3.0000000000000001E-3</v>
      </c>
      <c r="AV53" s="114">
        <v>0</v>
      </c>
      <c r="AW53" s="114">
        <v>0</v>
      </c>
      <c r="AX53" s="114">
        <v>0</v>
      </c>
      <c r="AY53" s="114">
        <v>8.0000000000000002E-3</v>
      </c>
      <c r="AZ53" s="114">
        <v>8.0000000000000002E-3</v>
      </c>
      <c r="BA53" s="114">
        <v>1E-3</v>
      </c>
      <c r="BB53" s="114">
        <v>1E-3</v>
      </c>
      <c r="BC53" s="114"/>
      <c r="BD53" s="114">
        <v>0</v>
      </c>
      <c r="BE53" s="114"/>
      <c r="BF53" s="114">
        <v>0</v>
      </c>
      <c r="BG53" s="114">
        <v>0</v>
      </c>
      <c r="BH53" s="114">
        <v>0</v>
      </c>
      <c r="BI53" s="114">
        <v>0</v>
      </c>
      <c r="BJ53" s="114">
        <v>0</v>
      </c>
      <c r="BK53" s="114">
        <v>1E-3</v>
      </c>
      <c r="BL53" s="114">
        <v>0</v>
      </c>
      <c r="BM53" s="114">
        <v>0</v>
      </c>
      <c r="BN53" s="114">
        <v>0</v>
      </c>
      <c r="BO53" s="114">
        <v>0</v>
      </c>
      <c r="BP53" s="114">
        <v>1E-3</v>
      </c>
      <c r="BQ53" s="114">
        <v>2E-3</v>
      </c>
      <c r="BR53" s="114">
        <v>0</v>
      </c>
      <c r="BS53" s="114">
        <v>0</v>
      </c>
      <c r="BT53" s="114">
        <v>0</v>
      </c>
      <c r="BU53" s="114">
        <v>2E-3</v>
      </c>
      <c r="BV53" s="114">
        <v>2E-3</v>
      </c>
      <c r="BW53" s="114">
        <v>0</v>
      </c>
      <c r="BX53" s="114">
        <v>0</v>
      </c>
      <c r="BY53" s="114">
        <v>0</v>
      </c>
      <c r="BZ53" s="114">
        <v>0</v>
      </c>
      <c r="CA53" s="114">
        <v>0</v>
      </c>
      <c r="CB53" s="114">
        <v>1E-3</v>
      </c>
      <c r="CC53" s="114">
        <v>3.0000000000000001E-3</v>
      </c>
      <c r="CD53" s="114">
        <v>0</v>
      </c>
      <c r="CE53" s="114">
        <v>0</v>
      </c>
      <c r="CF53" s="114">
        <v>1E-3</v>
      </c>
      <c r="CG53" s="114">
        <v>0</v>
      </c>
      <c r="CH53" s="114">
        <v>0</v>
      </c>
      <c r="CI53" s="114">
        <v>0</v>
      </c>
      <c r="CJ53" s="114">
        <v>3.0000000000000001E-3</v>
      </c>
      <c r="CK53" s="114">
        <v>0</v>
      </c>
      <c r="CL53" s="114">
        <v>0</v>
      </c>
      <c r="CM53" s="114">
        <v>0</v>
      </c>
      <c r="CN53" s="114">
        <v>0</v>
      </c>
      <c r="CO53" s="114">
        <v>1E-3</v>
      </c>
      <c r="CP53" s="114">
        <v>1E-3</v>
      </c>
      <c r="CQ53" s="114">
        <v>0</v>
      </c>
      <c r="CR53" s="114">
        <v>1E-3</v>
      </c>
      <c r="CS53" s="114">
        <v>0</v>
      </c>
      <c r="CT53" s="114">
        <v>0</v>
      </c>
      <c r="CU53" s="114">
        <v>0.02</v>
      </c>
      <c r="CV53" s="114">
        <v>0</v>
      </c>
      <c r="CW53" s="114">
        <v>0.01</v>
      </c>
      <c r="CX53" s="114"/>
      <c r="CY53" s="114"/>
      <c r="CZ53" s="114">
        <v>0</v>
      </c>
      <c r="DA53" s="114">
        <v>0</v>
      </c>
      <c r="DB53" s="114">
        <v>5.0000000000000001E-3</v>
      </c>
      <c r="DC53" s="114">
        <v>4.0000000000000001E-3</v>
      </c>
      <c r="DD53" s="114">
        <v>1.0999999999999999E-2</v>
      </c>
      <c r="DE53" s="114">
        <v>5.0000000000000001E-3</v>
      </c>
      <c r="DF53" s="114">
        <v>0</v>
      </c>
      <c r="DG53" s="114">
        <v>1E-3</v>
      </c>
      <c r="DH53" s="114">
        <v>0</v>
      </c>
      <c r="DI53" s="114">
        <v>0</v>
      </c>
      <c r="DJ53" s="114"/>
      <c r="DK53" s="114"/>
      <c r="DL53" s="114"/>
      <c r="DM53" s="114">
        <v>0</v>
      </c>
      <c r="DN53" s="114">
        <v>0</v>
      </c>
      <c r="DO53" s="114">
        <v>0</v>
      </c>
      <c r="DP53" s="114">
        <v>0</v>
      </c>
      <c r="DQ53" s="114">
        <v>3.0000000000000001E-3</v>
      </c>
      <c r="DR53" s="114">
        <v>1E-3</v>
      </c>
      <c r="DS53" s="114">
        <v>2E-3</v>
      </c>
      <c r="DT53" s="114">
        <v>2E-3</v>
      </c>
      <c r="DU53" s="114">
        <v>4.0000000000000001E-3</v>
      </c>
      <c r="DV53" s="114">
        <v>0</v>
      </c>
      <c r="DW53" s="114">
        <v>6.0000000000000001E-3</v>
      </c>
      <c r="DX53" s="114">
        <v>2E-3</v>
      </c>
      <c r="DY53" s="114">
        <v>1E-3</v>
      </c>
      <c r="DZ53" s="114">
        <v>0</v>
      </c>
      <c r="EA53" s="114">
        <v>0</v>
      </c>
      <c r="EB53" s="114">
        <v>0</v>
      </c>
      <c r="EC53" s="114">
        <v>0</v>
      </c>
      <c r="ED53" s="114">
        <v>0</v>
      </c>
      <c r="EE53" s="114">
        <v>0</v>
      </c>
      <c r="EF53" s="114">
        <v>0</v>
      </c>
      <c r="EG53" s="114">
        <v>0</v>
      </c>
      <c r="EH53" s="114">
        <v>0</v>
      </c>
      <c r="EI53" s="114">
        <v>1E-3</v>
      </c>
      <c r="EJ53" s="114">
        <v>0</v>
      </c>
      <c r="EK53" s="114">
        <v>2E-3</v>
      </c>
      <c r="EL53" s="114">
        <v>0</v>
      </c>
      <c r="EM53" s="114">
        <v>0</v>
      </c>
      <c r="EN53" s="114">
        <v>2E-3</v>
      </c>
      <c r="EO53" s="114">
        <v>0</v>
      </c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</row>
    <row r="54" spans="2:157" hidden="1" outlineLevel="1"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3.0000000000000001E-3</v>
      </c>
      <c r="K54" s="114">
        <v>0</v>
      </c>
      <c r="L54" s="114">
        <v>0</v>
      </c>
      <c r="M54" s="114">
        <v>1E-3</v>
      </c>
      <c r="N54" s="114">
        <v>1E-3</v>
      </c>
      <c r="O54" s="114">
        <v>3.0000000000000001E-3</v>
      </c>
      <c r="P54" s="114">
        <v>3.0000000000000001E-3</v>
      </c>
      <c r="Q54" s="114">
        <v>1E-3</v>
      </c>
      <c r="R54" s="114">
        <v>3.0000000000000001E-3</v>
      </c>
      <c r="S54" s="114">
        <v>0</v>
      </c>
      <c r="T54" s="114">
        <v>0</v>
      </c>
      <c r="U54" s="114">
        <v>0</v>
      </c>
      <c r="V54" s="114">
        <v>2E-3</v>
      </c>
      <c r="W54" s="114">
        <v>2E-3</v>
      </c>
      <c r="X54" s="114">
        <v>8.0000000000000002E-3</v>
      </c>
      <c r="Y54" s="114">
        <v>4.0000000000000001E-3</v>
      </c>
      <c r="Z54" s="114">
        <v>4.0000000000000001E-3</v>
      </c>
      <c r="AA54" s="114">
        <v>0</v>
      </c>
      <c r="AB54" s="114">
        <v>4.0000000000000001E-3</v>
      </c>
      <c r="AC54" s="114">
        <v>0</v>
      </c>
      <c r="AD54" s="114">
        <v>0</v>
      </c>
      <c r="AE54" s="114">
        <v>0</v>
      </c>
      <c r="AF54" s="114">
        <v>0</v>
      </c>
      <c r="AG54" s="114">
        <v>2E-3</v>
      </c>
      <c r="AH54" s="114">
        <v>4.0000000000000001E-3</v>
      </c>
      <c r="AI54" s="114">
        <v>4.0000000000000001E-3</v>
      </c>
      <c r="AJ54" s="114">
        <v>0</v>
      </c>
      <c r="AK54" s="114">
        <v>0</v>
      </c>
      <c r="AL54" s="114">
        <v>8.0000000000000002E-3</v>
      </c>
      <c r="AM54" s="114">
        <v>0</v>
      </c>
      <c r="AN54" s="114">
        <v>0</v>
      </c>
      <c r="AO54" s="114">
        <v>0</v>
      </c>
      <c r="AP54" s="114">
        <v>2E-3</v>
      </c>
      <c r="AQ54" s="114">
        <v>0</v>
      </c>
      <c r="AR54" s="114">
        <v>2E-3</v>
      </c>
      <c r="AS54" s="114">
        <v>7.0000000000000001E-3</v>
      </c>
      <c r="AT54" s="114">
        <v>8.0000000000000002E-3</v>
      </c>
      <c r="AU54" s="114">
        <v>2E-3</v>
      </c>
      <c r="AV54" s="114">
        <v>0</v>
      </c>
      <c r="AW54" s="114">
        <v>0</v>
      </c>
      <c r="AX54" s="114">
        <v>0</v>
      </c>
      <c r="AY54" s="114">
        <v>8.0000000000000002E-3</v>
      </c>
      <c r="AZ54" s="114">
        <v>8.0000000000000002E-3</v>
      </c>
      <c r="BA54" s="114">
        <v>1E-3</v>
      </c>
      <c r="BB54" s="114">
        <v>1E-3</v>
      </c>
      <c r="BC54" s="114"/>
      <c r="BD54" s="114">
        <v>0</v>
      </c>
      <c r="BE54" s="114"/>
      <c r="BF54" s="114">
        <v>0</v>
      </c>
      <c r="BG54" s="114">
        <v>0</v>
      </c>
      <c r="BH54" s="114">
        <v>0</v>
      </c>
      <c r="BI54" s="114">
        <v>0</v>
      </c>
      <c r="BJ54" s="114">
        <v>0</v>
      </c>
      <c r="BK54" s="114">
        <v>1E-3</v>
      </c>
      <c r="BL54" s="114">
        <v>0</v>
      </c>
      <c r="BM54" s="114">
        <v>0</v>
      </c>
      <c r="BN54" s="114">
        <v>0</v>
      </c>
      <c r="BO54" s="114">
        <v>0</v>
      </c>
      <c r="BP54" s="114">
        <v>1E-3</v>
      </c>
      <c r="BQ54" s="114">
        <v>2E-3</v>
      </c>
      <c r="BR54" s="114">
        <v>0</v>
      </c>
      <c r="BS54" s="114">
        <v>0</v>
      </c>
      <c r="BT54" s="114">
        <v>0</v>
      </c>
      <c r="BU54" s="114">
        <v>1E-3</v>
      </c>
      <c r="BV54" s="114">
        <v>2E-3</v>
      </c>
      <c r="BW54" s="114">
        <v>0</v>
      </c>
      <c r="BX54" s="114">
        <v>0</v>
      </c>
      <c r="BY54" s="114">
        <v>0</v>
      </c>
      <c r="BZ54" s="114">
        <v>0</v>
      </c>
      <c r="CA54" s="114">
        <v>0</v>
      </c>
      <c r="CB54" s="114">
        <v>1E-3</v>
      </c>
      <c r="CC54" s="114">
        <v>3.0000000000000001E-3</v>
      </c>
      <c r="CD54" s="114">
        <v>0</v>
      </c>
      <c r="CE54" s="114">
        <v>0</v>
      </c>
      <c r="CF54" s="114">
        <v>0</v>
      </c>
      <c r="CG54" s="114">
        <v>0</v>
      </c>
      <c r="CH54" s="114">
        <v>0</v>
      </c>
      <c r="CI54" s="114">
        <v>0</v>
      </c>
      <c r="CJ54" s="114">
        <v>1E-3</v>
      </c>
      <c r="CK54" s="114">
        <v>0</v>
      </c>
      <c r="CL54" s="114">
        <v>0</v>
      </c>
      <c r="CM54" s="114">
        <v>0</v>
      </c>
      <c r="CN54" s="114">
        <v>0</v>
      </c>
      <c r="CO54" s="114">
        <v>1E-3</v>
      </c>
      <c r="CP54" s="114">
        <v>1E-3</v>
      </c>
      <c r="CQ54" s="114">
        <v>0</v>
      </c>
      <c r="CR54" s="114">
        <v>1E-3</v>
      </c>
      <c r="CS54" s="114">
        <v>0</v>
      </c>
      <c r="CT54" s="114">
        <v>0</v>
      </c>
      <c r="CU54" s="114">
        <v>1.9E-2</v>
      </c>
      <c r="CV54" s="114">
        <v>0</v>
      </c>
      <c r="CW54" s="114">
        <v>8.9999999999999993E-3</v>
      </c>
      <c r="CX54" s="114"/>
      <c r="CY54" s="114"/>
      <c r="CZ54" s="114">
        <v>0</v>
      </c>
      <c r="DA54" s="114">
        <v>0</v>
      </c>
      <c r="DB54" s="114">
        <v>5.0000000000000001E-3</v>
      </c>
      <c r="DC54" s="114">
        <v>4.0000000000000001E-3</v>
      </c>
      <c r="DD54" s="114">
        <v>0.01</v>
      </c>
      <c r="DE54" s="114">
        <v>4.0000000000000001E-3</v>
      </c>
      <c r="DF54" s="114">
        <v>0</v>
      </c>
      <c r="DG54" s="114">
        <v>1E-3</v>
      </c>
      <c r="DH54" s="114">
        <v>0</v>
      </c>
      <c r="DI54" s="114">
        <v>0</v>
      </c>
      <c r="DJ54" s="114"/>
      <c r="DK54" s="114"/>
      <c r="DL54" s="114"/>
      <c r="DM54" s="114">
        <v>0</v>
      </c>
      <c r="DN54" s="114">
        <v>0</v>
      </c>
      <c r="DO54" s="114">
        <v>0</v>
      </c>
      <c r="DP54" s="114">
        <v>0</v>
      </c>
      <c r="DQ54" s="114">
        <v>3.0000000000000001E-3</v>
      </c>
      <c r="DR54" s="114">
        <v>1E-3</v>
      </c>
      <c r="DS54" s="114">
        <v>2E-3</v>
      </c>
      <c r="DT54" s="114">
        <v>2E-3</v>
      </c>
      <c r="DU54" s="114">
        <v>4.0000000000000001E-3</v>
      </c>
      <c r="DV54" s="114">
        <v>0</v>
      </c>
      <c r="DW54" s="114">
        <v>5.0000000000000001E-3</v>
      </c>
      <c r="DX54" s="114">
        <v>2E-3</v>
      </c>
      <c r="DY54" s="114">
        <v>1E-3</v>
      </c>
      <c r="DZ54" s="114">
        <v>0</v>
      </c>
      <c r="EA54" s="114">
        <v>0</v>
      </c>
      <c r="EB54" s="114">
        <v>0</v>
      </c>
      <c r="EC54" s="114">
        <v>0</v>
      </c>
      <c r="ED54" s="114">
        <v>0</v>
      </c>
      <c r="EE54" s="114">
        <v>0</v>
      </c>
      <c r="EF54" s="114">
        <v>0</v>
      </c>
      <c r="EG54" s="114">
        <v>0</v>
      </c>
      <c r="EH54" s="114">
        <v>0</v>
      </c>
      <c r="EI54" s="114">
        <v>1E-3</v>
      </c>
      <c r="EJ54" s="114">
        <v>0</v>
      </c>
      <c r="EK54" s="114">
        <v>1E-3</v>
      </c>
      <c r="EL54" s="114">
        <v>0</v>
      </c>
      <c r="EM54" s="114">
        <v>0</v>
      </c>
      <c r="EN54" s="114">
        <v>2E-3</v>
      </c>
      <c r="EO54" s="114">
        <v>0</v>
      </c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</row>
    <row r="55" spans="2:157" hidden="1" outlineLevel="1"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2E-3</v>
      </c>
      <c r="K55" s="114">
        <v>0</v>
      </c>
      <c r="L55" s="114">
        <v>0</v>
      </c>
      <c r="M55" s="114">
        <v>1E-3</v>
      </c>
      <c r="N55" s="114">
        <v>1E-3</v>
      </c>
      <c r="O55" s="114">
        <v>3.0000000000000001E-3</v>
      </c>
      <c r="P55" s="114">
        <v>2E-3</v>
      </c>
      <c r="Q55" s="114">
        <v>1E-3</v>
      </c>
      <c r="R55" s="114">
        <v>2E-3</v>
      </c>
      <c r="S55" s="114">
        <v>0</v>
      </c>
      <c r="T55" s="114">
        <v>0</v>
      </c>
      <c r="U55" s="114">
        <v>0</v>
      </c>
      <c r="V55" s="114">
        <v>2E-3</v>
      </c>
      <c r="W55" s="114">
        <v>2E-3</v>
      </c>
      <c r="X55" s="114">
        <v>8.0000000000000002E-3</v>
      </c>
      <c r="Y55" s="114">
        <v>4.0000000000000001E-3</v>
      </c>
      <c r="Z55" s="114">
        <v>4.0000000000000001E-3</v>
      </c>
      <c r="AA55" s="114">
        <v>0</v>
      </c>
      <c r="AB55" s="114">
        <v>4.0000000000000001E-3</v>
      </c>
      <c r="AC55" s="114">
        <v>0</v>
      </c>
      <c r="AD55" s="114">
        <v>0</v>
      </c>
      <c r="AE55" s="114">
        <v>0</v>
      </c>
      <c r="AF55" s="114">
        <v>0</v>
      </c>
      <c r="AG55" s="114">
        <v>2E-3</v>
      </c>
      <c r="AH55" s="114">
        <v>4.0000000000000001E-3</v>
      </c>
      <c r="AI55" s="114">
        <v>4.0000000000000001E-3</v>
      </c>
      <c r="AJ55" s="114">
        <v>0</v>
      </c>
      <c r="AK55" s="114">
        <v>0</v>
      </c>
      <c r="AL55" s="114">
        <v>8.0000000000000002E-3</v>
      </c>
      <c r="AM55" s="114">
        <v>0</v>
      </c>
      <c r="AN55" s="114">
        <v>0</v>
      </c>
      <c r="AO55" s="114">
        <v>0</v>
      </c>
      <c r="AP55" s="114">
        <v>1E-3</v>
      </c>
      <c r="AQ55" s="114">
        <v>0</v>
      </c>
      <c r="AR55" s="114">
        <v>2E-3</v>
      </c>
      <c r="AS55" s="114">
        <v>7.0000000000000001E-3</v>
      </c>
      <c r="AT55" s="114">
        <v>8.0000000000000002E-3</v>
      </c>
      <c r="AU55" s="114">
        <v>2E-3</v>
      </c>
      <c r="AV55" s="114">
        <v>0</v>
      </c>
      <c r="AW55" s="114">
        <v>0</v>
      </c>
      <c r="AX55" s="114">
        <v>0</v>
      </c>
      <c r="AY55" s="114">
        <v>8.0000000000000002E-3</v>
      </c>
      <c r="AZ55" s="114">
        <v>8.0000000000000002E-3</v>
      </c>
      <c r="BA55" s="114">
        <v>1E-3</v>
      </c>
      <c r="BB55" s="114">
        <v>1E-3</v>
      </c>
      <c r="BC55" s="114"/>
      <c r="BD55" s="114">
        <v>0</v>
      </c>
      <c r="BE55" s="114"/>
      <c r="BF55" s="114">
        <v>0</v>
      </c>
      <c r="BG55" s="114">
        <v>0</v>
      </c>
      <c r="BH55" s="114">
        <v>0</v>
      </c>
      <c r="BI55" s="114">
        <v>0</v>
      </c>
      <c r="BJ55" s="114">
        <v>0</v>
      </c>
      <c r="BK55" s="114">
        <v>1E-3</v>
      </c>
      <c r="BL55" s="114">
        <v>1E-3</v>
      </c>
      <c r="BM55" s="114">
        <v>0</v>
      </c>
      <c r="BN55" s="114">
        <v>0</v>
      </c>
      <c r="BO55" s="114">
        <v>0</v>
      </c>
      <c r="BP55" s="114">
        <v>0</v>
      </c>
      <c r="BQ55" s="114">
        <v>1E-3</v>
      </c>
      <c r="BR55" s="114">
        <v>0</v>
      </c>
      <c r="BS55" s="114">
        <v>0</v>
      </c>
      <c r="BT55" s="114">
        <v>0</v>
      </c>
      <c r="BU55" s="114">
        <v>1E-3</v>
      </c>
      <c r="BV55" s="114">
        <v>1E-3</v>
      </c>
      <c r="BW55" s="114">
        <v>0</v>
      </c>
      <c r="BX55" s="114">
        <v>0</v>
      </c>
      <c r="BY55" s="114">
        <v>0</v>
      </c>
      <c r="BZ55" s="114">
        <v>0</v>
      </c>
      <c r="CA55" s="114">
        <v>0</v>
      </c>
      <c r="CB55" s="114">
        <v>1E-3</v>
      </c>
      <c r="CC55" s="114">
        <v>3.0000000000000001E-3</v>
      </c>
      <c r="CD55" s="114">
        <v>0</v>
      </c>
      <c r="CE55" s="114">
        <v>0</v>
      </c>
      <c r="CF55" s="114">
        <v>0</v>
      </c>
      <c r="CG55" s="114">
        <v>0</v>
      </c>
      <c r="CH55" s="114">
        <v>0</v>
      </c>
      <c r="CI55" s="114">
        <v>0</v>
      </c>
      <c r="CJ55" s="114">
        <v>1E-3</v>
      </c>
      <c r="CK55" s="114">
        <v>0</v>
      </c>
      <c r="CL55" s="114">
        <v>0</v>
      </c>
      <c r="CM55" s="114">
        <v>0</v>
      </c>
      <c r="CN55" s="114">
        <v>0</v>
      </c>
      <c r="CO55" s="114">
        <v>1E-3</v>
      </c>
      <c r="CP55" s="114">
        <v>1E-3</v>
      </c>
      <c r="CQ55" s="114">
        <v>0</v>
      </c>
      <c r="CR55" s="114">
        <v>1E-3</v>
      </c>
      <c r="CS55" s="114">
        <v>0</v>
      </c>
      <c r="CT55" s="114">
        <v>0</v>
      </c>
      <c r="CU55" s="114">
        <v>1.7000000000000001E-2</v>
      </c>
      <c r="CV55" s="114">
        <v>0</v>
      </c>
      <c r="CW55" s="114">
        <v>8.0000000000000002E-3</v>
      </c>
      <c r="CX55" s="114"/>
      <c r="CY55" s="114"/>
      <c r="CZ55" s="114">
        <v>0</v>
      </c>
      <c r="DA55" s="114">
        <v>0</v>
      </c>
      <c r="DB55" s="114">
        <v>5.0000000000000001E-3</v>
      </c>
      <c r="DC55" s="114">
        <v>4.0000000000000001E-3</v>
      </c>
      <c r="DD55" s="114">
        <v>8.9999999999999993E-3</v>
      </c>
      <c r="DE55" s="114">
        <v>4.0000000000000001E-3</v>
      </c>
      <c r="DF55" s="114">
        <v>0</v>
      </c>
      <c r="DG55" s="114">
        <v>1E-3</v>
      </c>
      <c r="DH55" s="114">
        <v>0</v>
      </c>
      <c r="DI55" s="114">
        <v>0</v>
      </c>
      <c r="DJ55" s="114"/>
      <c r="DK55" s="114"/>
      <c r="DL55" s="114"/>
      <c r="DM55" s="114">
        <v>0</v>
      </c>
      <c r="DN55" s="114">
        <v>0</v>
      </c>
      <c r="DO55" s="114">
        <v>0</v>
      </c>
      <c r="DP55" s="114">
        <v>0</v>
      </c>
      <c r="DQ55" s="114">
        <v>3.0000000000000001E-3</v>
      </c>
      <c r="DR55" s="114">
        <v>1E-3</v>
      </c>
      <c r="DS55" s="114">
        <v>2E-3</v>
      </c>
      <c r="DT55" s="114">
        <v>2E-3</v>
      </c>
      <c r="DU55" s="114">
        <v>3.0000000000000001E-3</v>
      </c>
      <c r="DV55" s="114">
        <v>0</v>
      </c>
      <c r="DW55" s="114">
        <v>6.0000000000000001E-3</v>
      </c>
      <c r="DX55" s="114">
        <v>2E-3</v>
      </c>
      <c r="DY55" s="114">
        <v>1E-3</v>
      </c>
      <c r="DZ55" s="114">
        <v>0</v>
      </c>
      <c r="EA55" s="114">
        <v>0</v>
      </c>
      <c r="EB55" s="114">
        <v>0</v>
      </c>
      <c r="EC55" s="114">
        <v>0</v>
      </c>
      <c r="ED55" s="114">
        <v>0</v>
      </c>
      <c r="EE55" s="114">
        <v>0</v>
      </c>
      <c r="EF55" s="114">
        <v>0</v>
      </c>
      <c r="EG55" s="114">
        <v>0</v>
      </c>
      <c r="EH55" s="114">
        <v>0</v>
      </c>
      <c r="EI55" s="114">
        <v>1E-3</v>
      </c>
      <c r="EJ55" s="114">
        <v>0</v>
      </c>
      <c r="EK55" s="114">
        <v>1E-3</v>
      </c>
      <c r="EL55" s="114">
        <v>0</v>
      </c>
      <c r="EM55" s="114">
        <v>0</v>
      </c>
      <c r="EN55" s="114">
        <v>2E-3</v>
      </c>
      <c r="EO55" s="114">
        <v>0</v>
      </c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</row>
    <row r="56" spans="2:157" hidden="1" outlineLevel="1"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2E-3</v>
      </c>
      <c r="K56" s="114">
        <v>0</v>
      </c>
      <c r="L56" s="114">
        <v>0</v>
      </c>
      <c r="M56" s="114">
        <v>1E-3</v>
      </c>
      <c r="N56" s="114">
        <v>1E-3</v>
      </c>
      <c r="O56" s="114">
        <v>3.0000000000000001E-3</v>
      </c>
      <c r="P56" s="114">
        <v>2E-3</v>
      </c>
      <c r="Q56" s="114">
        <v>1E-3</v>
      </c>
      <c r="R56" s="114">
        <v>2E-3</v>
      </c>
      <c r="S56" s="114">
        <v>0</v>
      </c>
      <c r="T56" s="114">
        <v>0</v>
      </c>
      <c r="U56" s="114">
        <v>0</v>
      </c>
      <c r="V56" s="114">
        <v>2E-3</v>
      </c>
      <c r="W56" s="114">
        <v>2E-3</v>
      </c>
      <c r="X56" s="114">
        <v>8.0000000000000002E-3</v>
      </c>
      <c r="Y56" s="114">
        <v>4.0000000000000001E-3</v>
      </c>
      <c r="Z56" s="114">
        <v>4.0000000000000001E-3</v>
      </c>
      <c r="AA56" s="114">
        <v>0</v>
      </c>
      <c r="AB56" s="114">
        <v>4.0000000000000001E-3</v>
      </c>
      <c r="AC56" s="114">
        <v>0</v>
      </c>
      <c r="AD56" s="114">
        <v>0</v>
      </c>
      <c r="AE56" s="114">
        <v>0</v>
      </c>
      <c r="AF56" s="114">
        <v>0</v>
      </c>
      <c r="AG56" s="114">
        <v>2E-3</v>
      </c>
      <c r="AH56" s="114">
        <v>4.0000000000000001E-3</v>
      </c>
      <c r="AI56" s="114">
        <v>4.0000000000000001E-3</v>
      </c>
      <c r="AJ56" s="114">
        <v>0</v>
      </c>
      <c r="AK56" s="114">
        <v>0</v>
      </c>
      <c r="AL56" s="114">
        <v>8.0000000000000002E-3</v>
      </c>
      <c r="AM56" s="114">
        <v>0</v>
      </c>
      <c r="AN56" s="114">
        <v>0</v>
      </c>
      <c r="AO56" s="114">
        <v>0</v>
      </c>
      <c r="AP56" s="114">
        <v>1E-3</v>
      </c>
      <c r="AQ56" s="114">
        <v>0</v>
      </c>
      <c r="AR56" s="114">
        <v>2E-3</v>
      </c>
      <c r="AS56" s="114">
        <v>7.0000000000000001E-3</v>
      </c>
      <c r="AT56" s="114">
        <v>8.0000000000000002E-3</v>
      </c>
      <c r="AU56" s="114">
        <v>2E-3</v>
      </c>
      <c r="AV56" s="114">
        <v>0</v>
      </c>
      <c r="AW56" s="114">
        <v>0</v>
      </c>
      <c r="AX56" s="114">
        <v>0</v>
      </c>
      <c r="AY56" s="114">
        <v>8.0000000000000002E-3</v>
      </c>
      <c r="AZ56" s="114">
        <v>8.0000000000000002E-3</v>
      </c>
      <c r="BA56" s="114">
        <v>1E-3</v>
      </c>
      <c r="BB56" s="114">
        <v>1E-3</v>
      </c>
      <c r="BC56" s="114"/>
      <c r="BD56" s="114">
        <v>0</v>
      </c>
      <c r="BE56" s="114"/>
      <c r="BF56" s="114">
        <v>0</v>
      </c>
      <c r="BG56" s="114">
        <v>0</v>
      </c>
      <c r="BH56" s="114">
        <v>0</v>
      </c>
      <c r="BI56" s="114">
        <v>0</v>
      </c>
      <c r="BJ56" s="114">
        <v>0</v>
      </c>
      <c r="BK56" s="114">
        <v>1E-3</v>
      </c>
      <c r="BL56" s="114">
        <v>0</v>
      </c>
      <c r="BM56" s="114">
        <v>0</v>
      </c>
      <c r="BN56" s="114">
        <v>0</v>
      </c>
      <c r="BO56" s="114">
        <v>0</v>
      </c>
      <c r="BP56" s="114">
        <v>0</v>
      </c>
      <c r="BQ56" s="114">
        <v>1E-3</v>
      </c>
      <c r="BR56" s="114">
        <v>0</v>
      </c>
      <c r="BS56" s="114">
        <v>0</v>
      </c>
      <c r="BT56" s="114">
        <v>0</v>
      </c>
      <c r="BU56" s="114">
        <v>1E-3</v>
      </c>
      <c r="BV56" s="114">
        <v>0</v>
      </c>
      <c r="BW56" s="114">
        <v>0</v>
      </c>
      <c r="BX56" s="114">
        <v>0</v>
      </c>
      <c r="BY56" s="114">
        <v>0</v>
      </c>
      <c r="BZ56" s="114">
        <v>0</v>
      </c>
      <c r="CA56" s="114">
        <v>0</v>
      </c>
      <c r="CB56" s="114">
        <v>1E-3</v>
      </c>
      <c r="CC56" s="114">
        <v>3.0000000000000001E-3</v>
      </c>
      <c r="CD56" s="114">
        <v>0</v>
      </c>
      <c r="CE56" s="114">
        <v>0</v>
      </c>
      <c r="CF56" s="114">
        <v>0</v>
      </c>
      <c r="CG56" s="114">
        <v>0</v>
      </c>
      <c r="CH56" s="114">
        <v>0</v>
      </c>
      <c r="CI56" s="114">
        <v>0</v>
      </c>
      <c r="CJ56" s="114">
        <v>1E-3</v>
      </c>
      <c r="CK56" s="114">
        <v>0</v>
      </c>
      <c r="CL56" s="114">
        <v>0</v>
      </c>
      <c r="CM56" s="114">
        <v>0</v>
      </c>
      <c r="CN56" s="114">
        <v>0</v>
      </c>
      <c r="CO56" s="114">
        <v>1E-3</v>
      </c>
      <c r="CP56" s="114">
        <v>0</v>
      </c>
      <c r="CQ56" s="114">
        <v>0</v>
      </c>
      <c r="CR56" s="114">
        <v>0</v>
      </c>
      <c r="CS56" s="114">
        <v>0</v>
      </c>
      <c r="CT56" s="114">
        <v>0</v>
      </c>
      <c r="CU56" s="114">
        <v>1.6E-2</v>
      </c>
      <c r="CV56" s="114">
        <v>0</v>
      </c>
      <c r="CW56" s="114">
        <v>8.0000000000000002E-3</v>
      </c>
      <c r="CX56" s="114"/>
      <c r="CY56" s="114"/>
      <c r="CZ56" s="114">
        <v>0</v>
      </c>
      <c r="DA56" s="114">
        <v>0</v>
      </c>
      <c r="DB56" s="114">
        <v>4.0000000000000001E-3</v>
      </c>
      <c r="DC56" s="114">
        <v>4.0000000000000001E-3</v>
      </c>
      <c r="DD56" s="114">
        <v>8.0000000000000002E-3</v>
      </c>
      <c r="DE56" s="114">
        <v>4.0000000000000001E-3</v>
      </c>
      <c r="DF56" s="114">
        <v>0</v>
      </c>
      <c r="DG56" s="114">
        <v>1E-3</v>
      </c>
      <c r="DH56" s="114">
        <v>0</v>
      </c>
      <c r="DI56" s="114">
        <v>0</v>
      </c>
      <c r="DJ56" s="114"/>
      <c r="DK56" s="114"/>
      <c r="DL56" s="114"/>
      <c r="DM56" s="114">
        <v>0</v>
      </c>
      <c r="DN56" s="114">
        <v>0</v>
      </c>
      <c r="DO56" s="114">
        <v>0</v>
      </c>
      <c r="DP56" s="114">
        <v>0</v>
      </c>
      <c r="DQ56" s="114">
        <v>2E-3</v>
      </c>
      <c r="DR56" s="114">
        <v>1E-3</v>
      </c>
      <c r="DS56" s="114">
        <v>1E-3</v>
      </c>
      <c r="DT56" s="114">
        <v>2E-3</v>
      </c>
      <c r="DU56" s="114">
        <v>3.0000000000000001E-3</v>
      </c>
      <c r="DV56" s="114">
        <v>0</v>
      </c>
      <c r="DW56" s="114">
        <v>5.0000000000000001E-3</v>
      </c>
      <c r="DX56" s="114">
        <v>2E-3</v>
      </c>
      <c r="DY56" s="114">
        <v>1E-3</v>
      </c>
      <c r="DZ56" s="114">
        <v>0</v>
      </c>
      <c r="EA56" s="114">
        <v>0</v>
      </c>
      <c r="EB56" s="114">
        <v>0</v>
      </c>
      <c r="EC56" s="114">
        <v>0</v>
      </c>
      <c r="ED56" s="114">
        <v>0</v>
      </c>
      <c r="EE56" s="114">
        <v>0</v>
      </c>
      <c r="EF56" s="114">
        <v>0</v>
      </c>
      <c r="EG56" s="114">
        <v>0</v>
      </c>
      <c r="EH56" s="114">
        <v>0</v>
      </c>
      <c r="EI56" s="114">
        <v>1E-3</v>
      </c>
      <c r="EJ56" s="114">
        <v>0</v>
      </c>
      <c r="EK56" s="114">
        <v>1E-3</v>
      </c>
      <c r="EL56" s="114">
        <v>0</v>
      </c>
      <c r="EM56" s="114">
        <v>0</v>
      </c>
      <c r="EN56" s="114">
        <v>2E-3</v>
      </c>
      <c r="EO56" s="114">
        <v>0</v>
      </c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</row>
    <row r="57" spans="2:157" hidden="1" outlineLevel="1">
      <c r="B57" s="114">
        <v>0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2E-3</v>
      </c>
      <c r="K57" s="114">
        <v>0</v>
      </c>
      <c r="L57" s="114">
        <v>0</v>
      </c>
      <c r="M57" s="114">
        <v>1E-3</v>
      </c>
      <c r="N57" s="114">
        <v>1E-3</v>
      </c>
      <c r="O57" s="114">
        <v>3.0000000000000001E-3</v>
      </c>
      <c r="P57" s="114">
        <v>2E-3</v>
      </c>
      <c r="Q57" s="114">
        <v>1E-3</v>
      </c>
      <c r="R57" s="114">
        <v>2E-3</v>
      </c>
      <c r="S57" s="114">
        <v>0</v>
      </c>
      <c r="T57" s="114">
        <v>0</v>
      </c>
      <c r="U57" s="114">
        <v>0</v>
      </c>
      <c r="V57" s="114">
        <v>2E-3</v>
      </c>
      <c r="W57" s="114">
        <v>2E-3</v>
      </c>
      <c r="X57" s="114">
        <v>8.0000000000000002E-3</v>
      </c>
      <c r="Y57" s="114">
        <v>4.0000000000000001E-3</v>
      </c>
      <c r="Z57" s="114">
        <v>4.0000000000000001E-3</v>
      </c>
      <c r="AA57" s="114">
        <v>0</v>
      </c>
      <c r="AB57" s="114">
        <v>4.0000000000000001E-3</v>
      </c>
      <c r="AC57" s="114">
        <v>0</v>
      </c>
      <c r="AD57" s="114">
        <v>0</v>
      </c>
      <c r="AE57" s="114">
        <v>0</v>
      </c>
      <c r="AF57" s="114">
        <v>0</v>
      </c>
      <c r="AG57" s="114">
        <v>2E-3</v>
      </c>
      <c r="AH57" s="114">
        <v>4.0000000000000001E-3</v>
      </c>
      <c r="AI57" s="114">
        <v>4.0000000000000001E-3</v>
      </c>
      <c r="AJ57" s="114">
        <v>0</v>
      </c>
      <c r="AK57" s="114">
        <v>0</v>
      </c>
      <c r="AL57" s="114">
        <v>8.0000000000000002E-3</v>
      </c>
      <c r="AM57" s="114">
        <v>0</v>
      </c>
      <c r="AN57" s="114">
        <v>0</v>
      </c>
      <c r="AO57" s="114">
        <v>0</v>
      </c>
      <c r="AP57" s="114">
        <v>1E-3</v>
      </c>
      <c r="AQ57" s="114">
        <v>0</v>
      </c>
      <c r="AR57" s="114">
        <v>2E-3</v>
      </c>
      <c r="AS57" s="114">
        <v>7.0000000000000001E-3</v>
      </c>
      <c r="AT57" s="114">
        <v>8.0000000000000002E-3</v>
      </c>
      <c r="AU57" s="114">
        <v>2E-3</v>
      </c>
      <c r="AV57" s="114">
        <v>0</v>
      </c>
      <c r="AW57" s="114">
        <v>0</v>
      </c>
      <c r="AX57" s="114">
        <v>0</v>
      </c>
      <c r="AY57" s="114">
        <v>8.0000000000000002E-3</v>
      </c>
      <c r="AZ57" s="114">
        <v>8.0000000000000002E-3</v>
      </c>
      <c r="BA57" s="114">
        <v>1E-3</v>
      </c>
      <c r="BB57" s="114">
        <v>1E-3</v>
      </c>
      <c r="BC57" s="114"/>
      <c r="BD57" s="114">
        <v>0</v>
      </c>
      <c r="BE57" s="114"/>
      <c r="BF57" s="114">
        <v>0</v>
      </c>
      <c r="BG57" s="114">
        <v>0</v>
      </c>
      <c r="BH57" s="114">
        <v>0</v>
      </c>
      <c r="BI57" s="114">
        <v>0</v>
      </c>
      <c r="BJ57" s="114">
        <v>0</v>
      </c>
      <c r="BK57" s="114">
        <v>1E-3</v>
      </c>
      <c r="BL57" s="114">
        <v>1E-3</v>
      </c>
      <c r="BM57" s="114">
        <v>0</v>
      </c>
      <c r="BN57" s="114">
        <v>0</v>
      </c>
      <c r="BO57" s="114">
        <v>0</v>
      </c>
      <c r="BP57" s="114">
        <v>0</v>
      </c>
      <c r="BQ57" s="114">
        <v>1E-3</v>
      </c>
      <c r="BR57" s="114">
        <v>0</v>
      </c>
      <c r="BS57" s="114">
        <v>0</v>
      </c>
      <c r="BT57" s="114">
        <v>0</v>
      </c>
      <c r="BU57" s="114">
        <v>2E-3</v>
      </c>
      <c r="BV57" s="114">
        <v>0</v>
      </c>
      <c r="BW57" s="114">
        <v>0</v>
      </c>
      <c r="BX57" s="114">
        <v>0</v>
      </c>
      <c r="BY57" s="114">
        <v>0</v>
      </c>
      <c r="BZ57" s="114">
        <v>0</v>
      </c>
      <c r="CA57" s="114">
        <v>0</v>
      </c>
      <c r="CB57" s="114">
        <v>1E-3</v>
      </c>
      <c r="CC57" s="114">
        <v>3.0000000000000001E-3</v>
      </c>
      <c r="CD57" s="114">
        <v>0</v>
      </c>
      <c r="CE57" s="114">
        <v>0</v>
      </c>
      <c r="CF57" s="114">
        <v>0</v>
      </c>
      <c r="CG57" s="114">
        <v>0</v>
      </c>
      <c r="CH57" s="114">
        <v>0</v>
      </c>
      <c r="CI57" s="114">
        <v>0</v>
      </c>
      <c r="CJ57" s="114">
        <v>1E-3</v>
      </c>
      <c r="CK57" s="114">
        <v>0</v>
      </c>
      <c r="CL57" s="114">
        <v>0</v>
      </c>
      <c r="CM57" s="114">
        <v>0</v>
      </c>
      <c r="CN57" s="114">
        <v>0</v>
      </c>
      <c r="CO57" s="114">
        <v>1E-3</v>
      </c>
      <c r="CP57" s="114">
        <v>0</v>
      </c>
      <c r="CQ57" s="114">
        <v>0</v>
      </c>
      <c r="CR57" s="114">
        <v>1E-3</v>
      </c>
      <c r="CS57" s="114">
        <v>0</v>
      </c>
      <c r="CT57" s="114">
        <v>0</v>
      </c>
      <c r="CU57" s="114">
        <v>1.4E-2</v>
      </c>
      <c r="CV57" s="114">
        <v>0</v>
      </c>
      <c r="CW57" s="114">
        <v>8.0000000000000002E-3</v>
      </c>
      <c r="CX57" s="114"/>
      <c r="CY57" s="114"/>
      <c r="CZ57" s="114">
        <v>0</v>
      </c>
      <c r="DA57" s="114">
        <v>0</v>
      </c>
      <c r="DB57" s="114">
        <v>5.0000000000000001E-3</v>
      </c>
      <c r="DC57" s="114">
        <v>4.0000000000000001E-3</v>
      </c>
      <c r="DD57" s="114">
        <v>8.9999999999999993E-3</v>
      </c>
      <c r="DE57" s="114">
        <v>4.0000000000000001E-3</v>
      </c>
      <c r="DF57" s="114">
        <v>0</v>
      </c>
      <c r="DG57" s="114">
        <v>1E-3</v>
      </c>
      <c r="DH57" s="114">
        <v>0</v>
      </c>
      <c r="DI57" s="114">
        <v>0</v>
      </c>
      <c r="DJ57" s="114"/>
      <c r="DK57" s="114"/>
      <c r="DL57" s="114"/>
      <c r="DM57" s="114">
        <v>0</v>
      </c>
      <c r="DN57" s="114">
        <v>0</v>
      </c>
      <c r="DO57" s="114">
        <v>0</v>
      </c>
      <c r="DP57" s="114">
        <v>0</v>
      </c>
      <c r="DQ57" s="114">
        <v>3.0000000000000001E-3</v>
      </c>
      <c r="DR57" s="114">
        <v>1E-3</v>
      </c>
      <c r="DS57" s="114">
        <v>2E-3</v>
      </c>
      <c r="DT57" s="114">
        <v>2E-3</v>
      </c>
      <c r="DU57" s="114">
        <v>3.0000000000000001E-3</v>
      </c>
      <c r="DV57" s="114">
        <v>0</v>
      </c>
      <c r="DW57" s="114">
        <v>5.0000000000000001E-3</v>
      </c>
      <c r="DX57" s="114">
        <v>2E-3</v>
      </c>
      <c r="DY57" s="114">
        <v>1E-3</v>
      </c>
      <c r="DZ57" s="114">
        <v>0</v>
      </c>
      <c r="EA57" s="114">
        <v>0</v>
      </c>
      <c r="EB57" s="114">
        <v>0</v>
      </c>
      <c r="EC57" s="114">
        <v>0</v>
      </c>
      <c r="ED57" s="114">
        <v>0</v>
      </c>
      <c r="EE57" s="114">
        <v>0</v>
      </c>
      <c r="EF57" s="114">
        <v>0</v>
      </c>
      <c r="EG57" s="114">
        <v>0</v>
      </c>
      <c r="EH57" s="114">
        <v>0</v>
      </c>
      <c r="EI57" s="114">
        <v>1E-3</v>
      </c>
      <c r="EJ57" s="114">
        <v>0</v>
      </c>
      <c r="EK57" s="114">
        <v>2E-3</v>
      </c>
      <c r="EL57" s="114">
        <v>0</v>
      </c>
      <c r="EM57" s="114">
        <v>0</v>
      </c>
      <c r="EN57" s="114">
        <v>2E-3</v>
      </c>
      <c r="EO57" s="114">
        <v>0</v>
      </c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</row>
    <row r="58" spans="2:157" hidden="1" outlineLevel="1">
      <c r="B58" s="114">
        <v>0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3.0000000000000001E-3</v>
      </c>
      <c r="K58" s="114">
        <v>0</v>
      </c>
      <c r="L58" s="114">
        <v>0</v>
      </c>
      <c r="M58" s="114">
        <v>1E-3</v>
      </c>
      <c r="N58" s="114">
        <v>1E-3</v>
      </c>
      <c r="O58" s="114">
        <v>3.0000000000000001E-3</v>
      </c>
      <c r="P58" s="114">
        <v>2E-3</v>
      </c>
      <c r="Q58" s="114">
        <v>2E-3</v>
      </c>
      <c r="R58" s="114">
        <v>3.0000000000000001E-3</v>
      </c>
      <c r="S58" s="114">
        <v>1E-3</v>
      </c>
      <c r="T58" s="114">
        <v>0</v>
      </c>
      <c r="U58" s="114">
        <v>1E-3</v>
      </c>
      <c r="V58" s="114">
        <v>2E-3</v>
      </c>
      <c r="W58" s="114">
        <v>2E-3</v>
      </c>
      <c r="X58" s="114">
        <v>8.0000000000000002E-3</v>
      </c>
      <c r="Y58" s="114">
        <v>4.0000000000000001E-3</v>
      </c>
      <c r="Z58" s="114">
        <v>4.0000000000000001E-3</v>
      </c>
      <c r="AA58" s="114">
        <v>0</v>
      </c>
      <c r="AB58" s="114">
        <v>4.0000000000000001E-3</v>
      </c>
      <c r="AC58" s="114">
        <v>0</v>
      </c>
      <c r="AD58" s="114">
        <v>0</v>
      </c>
      <c r="AE58" s="114">
        <v>0</v>
      </c>
      <c r="AF58" s="114">
        <v>0</v>
      </c>
      <c r="AG58" s="114">
        <v>2E-3</v>
      </c>
      <c r="AH58" s="114">
        <v>4.0000000000000001E-3</v>
      </c>
      <c r="AI58" s="114">
        <v>4.0000000000000001E-3</v>
      </c>
      <c r="AJ58" s="114">
        <v>0</v>
      </c>
      <c r="AK58" s="114">
        <v>0</v>
      </c>
      <c r="AL58" s="114">
        <v>8.0000000000000002E-3</v>
      </c>
      <c r="AM58" s="114">
        <v>0</v>
      </c>
      <c r="AN58" s="114">
        <v>0</v>
      </c>
      <c r="AO58" s="114">
        <v>0</v>
      </c>
      <c r="AP58" s="114">
        <v>1E-3</v>
      </c>
      <c r="AQ58" s="114">
        <v>0</v>
      </c>
      <c r="AR58" s="114">
        <v>2E-3</v>
      </c>
      <c r="AS58" s="114">
        <v>7.0000000000000001E-3</v>
      </c>
      <c r="AT58" s="114">
        <v>8.0000000000000002E-3</v>
      </c>
      <c r="AU58" s="114">
        <v>3.0000000000000001E-3</v>
      </c>
      <c r="AV58" s="114">
        <v>0</v>
      </c>
      <c r="AW58" s="114">
        <v>0</v>
      </c>
      <c r="AX58" s="114">
        <v>0</v>
      </c>
      <c r="AY58" s="114">
        <v>8.0000000000000002E-3</v>
      </c>
      <c r="AZ58" s="114">
        <v>8.0000000000000002E-3</v>
      </c>
      <c r="BA58" s="114">
        <v>1E-3</v>
      </c>
      <c r="BB58" s="114">
        <v>1E-3</v>
      </c>
      <c r="BC58" s="114"/>
      <c r="BD58" s="114">
        <v>0</v>
      </c>
      <c r="BE58" s="114"/>
      <c r="BF58" s="114">
        <v>0</v>
      </c>
      <c r="BG58" s="114">
        <v>0</v>
      </c>
      <c r="BH58" s="114">
        <v>0</v>
      </c>
      <c r="BI58" s="114">
        <v>0</v>
      </c>
      <c r="BJ58" s="114">
        <v>0</v>
      </c>
      <c r="BK58" s="114">
        <v>1E-3</v>
      </c>
      <c r="BL58" s="114">
        <v>0</v>
      </c>
      <c r="BM58" s="114">
        <v>0</v>
      </c>
      <c r="BN58" s="114">
        <v>0</v>
      </c>
      <c r="BO58" s="114">
        <v>0</v>
      </c>
      <c r="BP58" s="114">
        <v>1E-3</v>
      </c>
      <c r="BQ58" s="114">
        <v>2E-3</v>
      </c>
      <c r="BR58" s="114">
        <v>0</v>
      </c>
      <c r="BS58" s="114">
        <v>0</v>
      </c>
      <c r="BT58" s="114">
        <v>0</v>
      </c>
      <c r="BU58" s="114">
        <v>2E-3</v>
      </c>
      <c r="BV58" s="114">
        <v>0</v>
      </c>
      <c r="BW58" s="114">
        <v>0</v>
      </c>
      <c r="BX58" s="114">
        <v>0</v>
      </c>
      <c r="BY58" s="114">
        <v>0</v>
      </c>
      <c r="BZ58" s="114">
        <v>0</v>
      </c>
      <c r="CA58" s="114">
        <v>0</v>
      </c>
      <c r="CB58" s="114">
        <v>1E-3</v>
      </c>
      <c r="CC58" s="114">
        <v>4.0000000000000001E-3</v>
      </c>
      <c r="CD58" s="114">
        <v>0</v>
      </c>
      <c r="CE58" s="114">
        <v>0</v>
      </c>
      <c r="CF58" s="114">
        <v>1E-3</v>
      </c>
      <c r="CG58" s="114">
        <v>0</v>
      </c>
      <c r="CH58" s="114">
        <v>0</v>
      </c>
      <c r="CI58" s="114">
        <v>0</v>
      </c>
      <c r="CJ58" s="114">
        <v>1E-3</v>
      </c>
      <c r="CK58" s="114">
        <v>0</v>
      </c>
      <c r="CL58" s="114">
        <v>0</v>
      </c>
      <c r="CM58" s="114">
        <v>0</v>
      </c>
      <c r="CN58" s="114">
        <v>0</v>
      </c>
      <c r="CO58" s="114">
        <v>1E-3</v>
      </c>
      <c r="CP58" s="114">
        <v>1E-3</v>
      </c>
      <c r="CQ58" s="114">
        <v>0</v>
      </c>
      <c r="CR58" s="114">
        <v>1E-3</v>
      </c>
      <c r="CS58" s="114">
        <v>0</v>
      </c>
      <c r="CT58" s="114">
        <v>0</v>
      </c>
      <c r="CU58" s="114">
        <v>0.02</v>
      </c>
      <c r="CV58" s="114">
        <v>0</v>
      </c>
      <c r="CW58" s="114">
        <v>8.9999999999999993E-3</v>
      </c>
      <c r="CX58" s="114"/>
      <c r="CY58" s="114"/>
      <c r="CZ58" s="114">
        <v>0</v>
      </c>
      <c r="DA58" s="114">
        <v>0</v>
      </c>
      <c r="DB58" s="114">
        <v>6.0000000000000001E-3</v>
      </c>
      <c r="DC58" s="114">
        <v>6.0000000000000001E-3</v>
      </c>
      <c r="DD58" s="114">
        <v>0.01</v>
      </c>
      <c r="DE58" s="114">
        <v>4.0000000000000001E-3</v>
      </c>
      <c r="DF58" s="114">
        <v>0</v>
      </c>
      <c r="DG58" s="114">
        <v>1E-3</v>
      </c>
      <c r="DH58" s="114">
        <v>0</v>
      </c>
      <c r="DI58" s="114">
        <v>0</v>
      </c>
      <c r="DJ58" s="114"/>
      <c r="DK58" s="114"/>
      <c r="DL58" s="114"/>
      <c r="DM58" s="114">
        <v>0</v>
      </c>
      <c r="DN58" s="114">
        <v>0</v>
      </c>
      <c r="DO58" s="114">
        <v>0</v>
      </c>
      <c r="DP58" s="114">
        <v>0</v>
      </c>
      <c r="DQ58" s="114">
        <v>3.0000000000000001E-3</v>
      </c>
      <c r="DR58" s="114">
        <v>1E-3</v>
      </c>
      <c r="DS58" s="114">
        <v>2E-3</v>
      </c>
      <c r="DT58" s="114">
        <v>2E-3</v>
      </c>
      <c r="DU58" s="114">
        <v>3.0000000000000001E-3</v>
      </c>
      <c r="DV58" s="114">
        <v>1E-3</v>
      </c>
      <c r="DW58" s="114">
        <v>6.0000000000000001E-3</v>
      </c>
      <c r="DX58" s="114">
        <v>2E-3</v>
      </c>
      <c r="DY58" s="114">
        <v>1E-3</v>
      </c>
      <c r="DZ58" s="114">
        <v>0</v>
      </c>
      <c r="EA58" s="114">
        <v>0</v>
      </c>
      <c r="EB58" s="114">
        <v>0</v>
      </c>
      <c r="EC58" s="114">
        <v>0</v>
      </c>
      <c r="ED58" s="114">
        <v>0</v>
      </c>
      <c r="EE58" s="114">
        <v>0</v>
      </c>
      <c r="EF58" s="114">
        <v>0</v>
      </c>
      <c r="EG58" s="114">
        <v>0</v>
      </c>
      <c r="EH58" s="114">
        <v>0</v>
      </c>
      <c r="EI58" s="114">
        <v>1E-3</v>
      </c>
      <c r="EJ58" s="114">
        <v>0</v>
      </c>
      <c r="EK58" s="114">
        <v>2E-3</v>
      </c>
      <c r="EL58" s="114">
        <v>0</v>
      </c>
      <c r="EM58" s="114">
        <v>0</v>
      </c>
      <c r="EN58" s="114">
        <v>2E-3</v>
      </c>
      <c r="EO58" s="114">
        <v>1E-3</v>
      </c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</row>
    <row r="59" spans="2:157" hidden="1" outlineLevel="1"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1E-3</v>
      </c>
      <c r="I59" s="114">
        <v>0</v>
      </c>
      <c r="J59" s="114">
        <v>4.0000000000000001E-3</v>
      </c>
      <c r="K59" s="114">
        <v>0</v>
      </c>
      <c r="L59" s="114">
        <v>0</v>
      </c>
      <c r="M59" s="114">
        <v>1E-3</v>
      </c>
      <c r="N59" s="114">
        <v>1E-3</v>
      </c>
      <c r="O59" s="114">
        <v>4.0000000000000001E-3</v>
      </c>
      <c r="P59" s="114">
        <v>3.0000000000000001E-3</v>
      </c>
      <c r="Q59" s="114">
        <v>2E-3</v>
      </c>
      <c r="R59" s="114">
        <v>3.0000000000000001E-3</v>
      </c>
      <c r="S59" s="114">
        <v>1E-3</v>
      </c>
      <c r="T59" s="114">
        <v>0</v>
      </c>
      <c r="U59" s="114">
        <v>1E-3</v>
      </c>
      <c r="V59" s="114">
        <v>2E-3</v>
      </c>
      <c r="W59" s="114">
        <v>2E-3</v>
      </c>
      <c r="X59" s="114">
        <v>8.0000000000000002E-3</v>
      </c>
      <c r="Y59" s="114">
        <v>4.0000000000000001E-3</v>
      </c>
      <c r="Z59" s="114">
        <v>4.0000000000000001E-3</v>
      </c>
      <c r="AA59" s="114">
        <v>0</v>
      </c>
      <c r="AB59" s="114">
        <v>4.0000000000000001E-3</v>
      </c>
      <c r="AC59" s="114">
        <v>0</v>
      </c>
      <c r="AD59" s="114">
        <v>0</v>
      </c>
      <c r="AE59" s="114">
        <v>0</v>
      </c>
      <c r="AF59" s="114">
        <v>0</v>
      </c>
      <c r="AG59" s="114">
        <v>2E-3</v>
      </c>
      <c r="AH59" s="114">
        <v>4.0000000000000001E-3</v>
      </c>
      <c r="AI59" s="114">
        <v>4.0000000000000001E-3</v>
      </c>
      <c r="AJ59" s="114">
        <v>0</v>
      </c>
      <c r="AK59" s="114">
        <v>0</v>
      </c>
      <c r="AL59" s="114">
        <v>8.0000000000000002E-3</v>
      </c>
      <c r="AM59" s="114">
        <v>0</v>
      </c>
      <c r="AN59" s="114">
        <v>0</v>
      </c>
      <c r="AO59" s="114">
        <v>0</v>
      </c>
      <c r="AP59" s="114">
        <v>2E-3</v>
      </c>
      <c r="AQ59" s="114">
        <v>0</v>
      </c>
      <c r="AR59" s="114">
        <v>2E-3</v>
      </c>
      <c r="AS59" s="114">
        <v>7.0000000000000001E-3</v>
      </c>
      <c r="AT59" s="114">
        <v>8.0000000000000002E-3</v>
      </c>
      <c r="AU59" s="114">
        <v>3.0000000000000001E-3</v>
      </c>
      <c r="AV59" s="114">
        <v>0</v>
      </c>
      <c r="AW59" s="114">
        <v>0</v>
      </c>
      <c r="AX59" s="114">
        <v>0</v>
      </c>
      <c r="AY59" s="114">
        <v>8.0000000000000002E-3</v>
      </c>
      <c r="AZ59" s="114">
        <v>8.0000000000000002E-3</v>
      </c>
      <c r="BA59" s="114">
        <v>1E-3</v>
      </c>
      <c r="BB59" s="114">
        <v>1E-3</v>
      </c>
      <c r="BC59" s="114"/>
      <c r="BD59" s="114">
        <v>0</v>
      </c>
      <c r="BE59" s="114"/>
      <c r="BF59" s="114">
        <v>0</v>
      </c>
      <c r="BG59" s="114">
        <v>0</v>
      </c>
      <c r="BH59" s="114">
        <v>0</v>
      </c>
      <c r="BI59" s="114">
        <v>0</v>
      </c>
      <c r="BJ59" s="114">
        <v>0</v>
      </c>
      <c r="BK59" s="114">
        <v>1E-3</v>
      </c>
      <c r="BL59" s="114">
        <v>0</v>
      </c>
      <c r="BM59" s="114">
        <v>0</v>
      </c>
      <c r="BN59" s="114">
        <v>0</v>
      </c>
      <c r="BO59" s="114">
        <v>1E-3</v>
      </c>
      <c r="BP59" s="114">
        <v>1E-3</v>
      </c>
      <c r="BQ59" s="114">
        <v>2E-3</v>
      </c>
      <c r="BR59" s="114">
        <v>0</v>
      </c>
      <c r="BS59" s="114">
        <v>0</v>
      </c>
      <c r="BT59" s="114">
        <v>1E-3</v>
      </c>
      <c r="BU59" s="114">
        <v>7.0000000000000001E-3</v>
      </c>
      <c r="BV59" s="114">
        <v>0</v>
      </c>
      <c r="BW59" s="114">
        <v>0</v>
      </c>
      <c r="BX59" s="114">
        <v>1E-3</v>
      </c>
      <c r="BY59" s="114">
        <v>0</v>
      </c>
      <c r="BZ59" s="114">
        <v>0</v>
      </c>
      <c r="CA59" s="114">
        <v>0</v>
      </c>
      <c r="CB59" s="114">
        <v>1E-3</v>
      </c>
      <c r="CC59" s="114">
        <v>4.0000000000000001E-3</v>
      </c>
      <c r="CD59" s="114">
        <v>0</v>
      </c>
      <c r="CE59" s="114">
        <v>1E-3</v>
      </c>
      <c r="CF59" s="114">
        <v>1E-3</v>
      </c>
      <c r="CG59" s="114">
        <v>1E-3</v>
      </c>
      <c r="CH59" s="114">
        <v>0</v>
      </c>
      <c r="CI59" s="114">
        <v>0</v>
      </c>
      <c r="CJ59" s="114">
        <v>1E-3</v>
      </c>
      <c r="CK59" s="114">
        <v>0</v>
      </c>
      <c r="CL59" s="114">
        <v>0</v>
      </c>
      <c r="CM59" s="114">
        <v>0</v>
      </c>
      <c r="CN59" s="114">
        <v>0</v>
      </c>
      <c r="CO59" s="114">
        <v>1E-3</v>
      </c>
      <c r="CP59" s="114">
        <v>1E-3</v>
      </c>
      <c r="CQ59" s="114">
        <v>0</v>
      </c>
      <c r="CR59" s="114">
        <v>1E-3</v>
      </c>
      <c r="CS59" s="114">
        <v>0</v>
      </c>
      <c r="CT59" s="114">
        <v>0</v>
      </c>
      <c r="CU59" s="114">
        <v>2.8000000000000001E-2</v>
      </c>
      <c r="CV59" s="114">
        <v>0</v>
      </c>
      <c r="CW59" s="114">
        <v>1.2E-2</v>
      </c>
      <c r="CX59" s="114"/>
      <c r="CY59" s="114"/>
      <c r="CZ59" s="114">
        <v>0</v>
      </c>
      <c r="DA59" s="114">
        <v>0</v>
      </c>
      <c r="DB59" s="114">
        <v>8.9999999999999993E-3</v>
      </c>
      <c r="DC59" s="114">
        <v>8.9999999999999993E-3</v>
      </c>
      <c r="DD59" s="114">
        <v>1.4E-2</v>
      </c>
      <c r="DE59" s="114">
        <v>6.0000000000000001E-3</v>
      </c>
      <c r="DF59" s="114">
        <v>0</v>
      </c>
      <c r="DG59" s="114">
        <v>1E-3</v>
      </c>
      <c r="DH59" s="114">
        <v>0</v>
      </c>
      <c r="DI59" s="114">
        <v>0</v>
      </c>
      <c r="DJ59" s="114"/>
      <c r="DK59" s="114"/>
      <c r="DL59" s="114"/>
      <c r="DM59" s="114">
        <v>0</v>
      </c>
      <c r="DN59" s="114">
        <v>0</v>
      </c>
      <c r="DO59" s="114">
        <v>0</v>
      </c>
      <c r="DP59" s="114">
        <v>0</v>
      </c>
      <c r="DQ59" s="114">
        <v>4.0000000000000001E-3</v>
      </c>
      <c r="DR59" s="114">
        <v>1E-3</v>
      </c>
      <c r="DS59" s="114">
        <v>2E-3</v>
      </c>
      <c r="DT59" s="114">
        <v>2E-3</v>
      </c>
      <c r="DU59" s="114">
        <v>4.0000000000000001E-3</v>
      </c>
      <c r="DV59" s="114">
        <v>1E-3</v>
      </c>
      <c r="DW59" s="114">
        <v>6.0000000000000001E-3</v>
      </c>
      <c r="DX59" s="114">
        <v>2E-3</v>
      </c>
      <c r="DY59" s="114">
        <v>1E-3</v>
      </c>
      <c r="DZ59" s="114">
        <v>0</v>
      </c>
      <c r="EA59" s="114">
        <v>0</v>
      </c>
      <c r="EB59" s="114">
        <v>0</v>
      </c>
      <c r="EC59" s="114">
        <v>0</v>
      </c>
      <c r="ED59" s="114">
        <v>0</v>
      </c>
      <c r="EE59" s="114">
        <v>0</v>
      </c>
      <c r="EF59" s="114">
        <v>0</v>
      </c>
      <c r="EG59" s="114">
        <v>0</v>
      </c>
      <c r="EH59" s="114">
        <v>0</v>
      </c>
      <c r="EI59" s="114">
        <v>2E-3</v>
      </c>
      <c r="EJ59" s="114">
        <v>0</v>
      </c>
      <c r="EK59" s="114">
        <v>2E-3</v>
      </c>
      <c r="EL59" s="114">
        <v>0</v>
      </c>
      <c r="EM59" s="114">
        <v>0</v>
      </c>
      <c r="EN59" s="114">
        <v>3.0000000000000001E-3</v>
      </c>
      <c r="EO59" s="114">
        <v>1E-3</v>
      </c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</row>
    <row r="60" spans="2:157" hidden="1" outlineLevel="1">
      <c r="B60" s="114">
        <v>0</v>
      </c>
      <c r="C60" s="114">
        <v>0</v>
      </c>
      <c r="D60" s="114">
        <v>0</v>
      </c>
      <c r="E60" s="114">
        <v>0</v>
      </c>
      <c r="F60" s="114">
        <v>0</v>
      </c>
      <c r="G60" s="114">
        <v>1E-3</v>
      </c>
      <c r="H60" s="114">
        <v>1E-3</v>
      </c>
      <c r="I60" s="114">
        <v>0</v>
      </c>
      <c r="J60" s="114">
        <v>5.0000000000000001E-3</v>
      </c>
      <c r="K60" s="114">
        <v>0</v>
      </c>
      <c r="L60" s="114">
        <v>0</v>
      </c>
      <c r="M60" s="114">
        <v>2E-3</v>
      </c>
      <c r="N60" s="114">
        <v>2E-3</v>
      </c>
      <c r="O60" s="114">
        <v>4.0000000000000001E-3</v>
      </c>
      <c r="P60" s="114">
        <v>3.0000000000000001E-3</v>
      </c>
      <c r="Q60" s="114">
        <v>3.0000000000000001E-3</v>
      </c>
      <c r="R60" s="114">
        <v>4.0000000000000001E-3</v>
      </c>
      <c r="S60" s="114">
        <v>1E-3</v>
      </c>
      <c r="T60" s="114">
        <v>0</v>
      </c>
      <c r="U60" s="114">
        <v>1E-3</v>
      </c>
      <c r="V60" s="114">
        <v>2E-3</v>
      </c>
      <c r="W60" s="114">
        <v>2E-3</v>
      </c>
      <c r="X60" s="114">
        <v>8.0000000000000002E-3</v>
      </c>
      <c r="Y60" s="114">
        <v>4.0000000000000001E-3</v>
      </c>
      <c r="Z60" s="114">
        <v>4.0000000000000001E-3</v>
      </c>
      <c r="AA60" s="114">
        <v>0</v>
      </c>
      <c r="AB60" s="114">
        <v>4.0000000000000001E-3</v>
      </c>
      <c r="AC60" s="114">
        <v>0</v>
      </c>
      <c r="AD60" s="114">
        <v>0</v>
      </c>
      <c r="AE60" s="114">
        <v>0</v>
      </c>
      <c r="AF60" s="114">
        <v>0</v>
      </c>
      <c r="AG60" s="114">
        <v>2E-3</v>
      </c>
      <c r="AH60" s="114">
        <v>4.0000000000000001E-3</v>
      </c>
      <c r="AI60" s="114">
        <v>4.0000000000000001E-3</v>
      </c>
      <c r="AJ60" s="114">
        <v>0</v>
      </c>
      <c r="AK60" s="114">
        <v>0</v>
      </c>
      <c r="AL60" s="114">
        <v>8.0000000000000002E-3</v>
      </c>
      <c r="AM60" s="114">
        <v>0</v>
      </c>
      <c r="AN60" s="114">
        <v>0</v>
      </c>
      <c r="AO60" s="114">
        <v>0</v>
      </c>
      <c r="AP60" s="114">
        <v>4.0000000000000001E-3</v>
      </c>
      <c r="AQ60" s="114">
        <v>0</v>
      </c>
      <c r="AR60" s="114">
        <v>2E-3</v>
      </c>
      <c r="AS60" s="114">
        <v>7.0000000000000001E-3</v>
      </c>
      <c r="AT60" s="114">
        <v>8.0000000000000002E-3</v>
      </c>
      <c r="AU60" s="114">
        <v>4.0000000000000001E-3</v>
      </c>
      <c r="AV60" s="114">
        <v>0</v>
      </c>
      <c r="AW60" s="114">
        <v>0</v>
      </c>
      <c r="AX60" s="114">
        <v>0</v>
      </c>
      <c r="AY60" s="114">
        <v>8.0000000000000002E-3</v>
      </c>
      <c r="AZ60" s="114">
        <v>8.0000000000000002E-3</v>
      </c>
      <c r="BA60" s="114">
        <v>1E-3</v>
      </c>
      <c r="BB60" s="114">
        <v>1E-3</v>
      </c>
      <c r="BC60" s="114"/>
      <c r="BD60" s="114">
        <v>0</v>
      </c>
      <c r="BE60" s="114"/>
      <c r="BF60" s="114">
        <v>0</v>
      </c>
      <c r="BG60" s="114">
        <v>0</v>
      </c>
      <c r="BH60" s="114">
        <v>0</v>
      </c>
      <c r="BI60" s="114">
        <v>0</v>
      </c>
      <c r="BJ60" s="114">
        <v>0</v>
      </c>
      <c r="BK60" s="114">
        <v>1E-3</v>
      </c>
      <c r="BL60" s="114">
        <v>1E-3</v>
      </c>
      <c r="BM60" s="114">
        <v>0</v>
      </c>
      <c r="BN60" s="114">
        <v>0</v>
      </c>
      <c r="BO60" s="114">
        <v>1E-3</v>
      </c>
      <c r="BP60" s="114">
        <v>1E-3</v>
      </c>
      <c r="BQ60" s="114">
        <v>3.0000000000000001E-3</v>
      </c>
      <c r="BR60" s="114">
        <v>1E-3</v>
      </c>
      <c r="BS60" s="114">
        <v>0</v>
      </c>
      <c r="BT60" s="114">
        <v>1E-3</v>
      </c>
      <c r="BU60" s="114">
        <v>8.9999999999999993E-3</v>
      </c>
      <c r="BV60" s="114">
        <v>0</v>
      </c>
      <c r="BW60" s="114">
        <v>0</v>
      </c>
      <c r="BX60" s="114">
        <v>1E-3</v>
      </c>
      <c r="BY60" s="114">
        <v>0</v>
      </c>
      <c r="BZ60" s="114">
        <v>0</v>
      </c>
      <c r="CA60" s="114">
        <v>0</v>
      </c>
      <c r="CB60" s="114">
        <v>1E-3</v>
      </c>
      <c r="CC60" s="114">
        <v>4.0000000000000001E-3</v>
      </c>
      <c r="CD60" s="114">
        <v>0</v>
      </c>
      <c r="CE60" s="114">
        <v>1E-3</v>
      </c>
      <c r="CF60" s="114">
        <v>1E-3</v>
      </c>
      <c r="CG60" s="114">
        <v>1E-3</v>
      </c>
      <c r="CH60" s="114">
        <v>0</v>
      </c>
      <c r="CI60" s="114">
        <v>0</v>
      </c>
      <c r="CJ60" s="114">
        <v>2E-3</v>
      </c>
      <c r="CK60" s="114">
        <v>0</v>
      </c>
      <c r="CL60" s="114">
        <v>1E-3</v>
      </c>
      <c r="CM60" s="114">
        <v>0</v>
      </c>
      <c r="CN60" s="114">
        <v>1E-3</v>
      </c>
      <c r="CO60" s="114">
        <v>2E-3</v>
      </c>
      <c r="CP60" s="114">
        <v>2E-3</v>
      </c>
      <c r="CQ60" s="114">
        <v>1E-3</v>
      </c>
      <c r="CR60" s="114">
        <v>2E-3</v>
      </c>
      <c r="CS60" s="114">
        <v>1E-3</v>
      </c>
      <c r="CT60" s="114">
        <v>0</v>
      </c>
      <c r="CU60" s="114">
        <v>3.3000000000000002E-2</v>
      </c>
      <c r="CV60" s="114">
        <v>1E-3</v>
      </c>
      <c r="CW60" s="114">
        <v>1.6E-2</v>
      </c>
      <c r="CX60" s="114"/>
      <c r="CY60" s="114"/>
      <c r="CZ60" s="114">
        <v>0</v>
      </c>
      <c r="DA60" s="114">
        <v>0</v>
      </c>
      <c r="DB60" s="114">
        <v>1.4E-2</v>
      </c>
      <c r="DC60" s="114">
        <v>1.4E-2</v>
      </c>
      <c r="DD60" s="114">
        <v>1.7999999999999999E-2</v>
      </c>
      <c r="DE60" s="114">
        <v>0.01</v>
      </c>
      <c r="DF60" s="114">
        <v>1E-3</v>
      </c>
      <c r="DG60" s="114">
        <v>2E-3</v>
      </c>
      <c r="DH60" s="114">
        <v>1E-3</v>
      </c>
      <c r="DI60" s="114">
        <v>0</v>
      </c>
      <c r="DJ60" s="114"/>
      <c r="DK60" s="114"/>
      <c r="DL60" s="114"/>
      <c r="DM60" s="114">
        <v>0</v>
      </c>
      <c r="DN60" s="114">
        <v>0</v>
      </c>
      <c r="DO60" s="114">
        <v>0</v>
      </c>
      <c r="DP60" s="114">
        <v>0</v>
      </c>
      <c r="DQ60" s="114">
        <v>6.0000000000000001E-3</v>
      </c>
      <c r="DR60" s="114">
        <v>1E-3</v>
      </c>
      <c r="DS60" s="114">
        <v>3.0000000000000001E-3</v>
      </c>
      <c r="DT60" s="114">
        <v>3.0000000000000001E-3</v>
      </c>
      <c r="DU60" s="114">
        <v>6.0000000000000001E-3</v>
      </c>
      <c r="DV60" s="114">
        <v>2E-3</v>
      </c>
      <c r="DW60" s="114">
        <v>7.0000000000000001E-3</v>
      </c>
      <c r="DX60" s="114">
        <v>3.0000000000000001E-3</v>
      </c>
      <c r="DY60" s="114">
        <v>1E-3</v>
      </c>
      <c r="DZ60" s="114">
        <v>0</v>
      </c>
      <c r="EA60" s="114">
        <v>0</v>
      </c>
      <c r="EB60" s="114">
        <v>0</v>
      </c>
      <c r="EC60" s="114">
        <v>0</v>
      </c>
      <c r="ED60" s="114">
        <v>0</v>
      </c>
      <c r="EE60" s="114">
        <v>0</v>
      </c>
      <c r="EF60" s="114">
        <v>0</v>
      </c>
      <c r="EG60" s="114">
        <v>0</v>
      </c>
      <c r="EH60" s="114">
        <v>0</v>
      </c>
      <c r="EI60" s="114">
        <v>2E-3</v>
      </c>
      <c r="EJ60" s="114">
        <v>0</v>
      </c>
      <c r="EK60" s="114">
        <v>2E-3</v>
      </c>
      <c r="EL60" s="114">
        <v>0</v>
      </c>
      <c r="EM60" s="114">
        <v>0</v>
      </c>
      <c r="EN60" s="114">
        <v>3.0000000000000001E-3</v>
      </c>
      <c r="EO60" s="114">
        <v>1E-3</v>
      </c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</row>
    <row r="61" spans="2:157" hidden="1" outlineLevel="1">
      <c r="B61" s="114">
        <v>0</v>
      </c>
      <c r="C61" s="114">
        <v>0</v>
      </c>
      <c r="D61" s="114">
        <v>0</v>
      </c>
      <c r="E61" s="114">
        <v>0</v>
      </c>
      <c r="F61" s="114">
        <v>0</v>
      </c>
      <c r="G61" s="114">
        <v>1E-3</v>
      </c>
      <c r="H61" s="114">
        <v>2E-3</v>
      </c>
      <c r="I61" s="114">
        <v>0</v>
      </c>
      <c r="J61" s="114">
        <v>6.0000000000000001E-3</v>
      </c>
      <c r="K61" s="114">
        <v>0</v>
      </c>
      <c r="L61" s="114">
        <v>0</v>
      </c>
      <c r="M61" s="114">
        <v>2E-3</v>
      </c>
      <c r="N61" s="114">
        <v>2E-3</v>
      </c>
      <c r="O61" s="114">
        <v>5.0000000000000001E-3</v>
      </c>
      <c r="P61" s="114">
        <v>3.0000000000000001E-3</v>
      </c>
      <c r="Q61" s="114">
        <v>4.0000000000000001E-3</v>
      </c>
      <c r="R61" s="114">
        <v>5.0000000000000001E-3</v>
      </c>
      <c r="S61" s="114">
        <v>1E-3</v>
      </c>
      <c r="T61" s="114">
        <v>0</v>
      </c>
      <c r="U61" s="114">
        <v>1E-3</v>
      </c>
      <c r="V61" s="114">
        <v>2E-3</v>
      </c>
      <c r="W61" s="114">
        <v>2E-3</v>
      </c>
      <c r="X61" s="114">
        <v>8.0000000000000002E-3</v>
      </c>
      <c r="Y61" s="114">
        <v>4.0000000000000001E-3</v>
      </c>
      <c r="Z61" s="114">
        <v>4.0000000000000001E-3</v>
      </c>
      <c r="AA61" s="114">
        <v>0</v>
      </c>
      <c r="AB61" s="114">
        <v>4.0000000000000001E-3</v>
      </c>
      <c r="AC61" s="114">
        <v>0</v>
      </c>
      <c r="AD61" s="114">
        <v>0</v>
      </c>
      <c r="AE61" s="114">
        <v>0</v>
      </c>
      <c r="AF61" s="114">
        <v>0</v>
      </c>
      <c r="AG61" s="114">
        <v>2E-3</v>
      </c>
      <c r="AH61" s="114">
        <v>4.0000000000000001E-3</v>
      </c>
      <c r="AI61" s="114">
        <v>4.0000000000000001E-3</v>
      </c>
      <c r="AJ61" s="114">
        <v>0</v>
      </c>
      <c r="AK61" s="114">
        <v>0</v>
      </c>
      <c r="AL61" s="114">
        <v>8.0000000000000002E-3</v>
      </c>
      <c r="AM61" s="114">
        <v>0</v>
      </c>
      <c r="AN61" s="114">
        <v>0</v>
      </c>
      <c r="AO61" s="114">
        <v>0</v>
      </c>
      <c r="AP61" s="114">
        <v>6.0000000000000001E-3</v>
      </c>
      <c r="AQ61" s="114">
        <v>0</v>
      </c>
      <c r="AR61" s="114">
        <v>2E-3</v>
      </c>
      <c r="AS61" s="114">
        <v>8.0000000000000002E-3</v>
      </c>
      <c r="AT61" s="114">
        <v>8.0000000000000002E-3</v>
      </c>
      <c r="AU61" s="114">
        <v>4.0000000000000001E-3</v>
      </c>
      <c r="AV61" s="114">
        <v>0</v>
      </c>
      <c r="AW61" s="114">
        <v>0</v>
      </c>
      <c r="AX61" s="114">
        <v>0</v>
      </c>
      <c r="AY61" s="114">
        <v>8.0000000000000002E-3</v>
      </c>
      <c r="AZ61" s="114">
        <v>8.0000000000000002E-3</v>
      </c>
      <c r="BA61" s="114">
        <v>1E-3</v>
      </c>
      <c r="BB61" s="114">
        <v>1E-3</v>
      </c>
      <c r="BC61" s="114"/>
      <c r="BD61" s="114">
        <v>0</v>
      </c>
      <c r="BE61" s="114"/>
      <c r="BF61" s="114">
        <v>0</v>
      </c>
      <c r="BG61" s="114">
        <v>0</v>
      </c>
      <c r="BH61" s="114">
        <v>0</v>
      </c>
      <c r="BI61" s="114">
        <v>0</v>
      </c>
      <c r="BJ61" s="114">
        <v>0</v>
      </c>
      <c r="BK61" s="114">
        <v>2E-3</v>
      </c>
      <c r="BL61" s="114">
        <v>1E-3</v>
      </c>
      <c r="BM61" s="114">
        <v>0</v>
      </c>
      <c r="BN61" s="114">
        <v>1E-3</v>
      </c>
      <c r="BO61" s="114">
        <v>1E-3</v>
      </c>
      <c r="BP61" s="114">
        <v>2E-3</v>
      </c>
      <c r="BQ61" s="114">
        <v>3.0000000000000001E-3</v>
      </c>
      <c r="BR61" s="114">
        <v>1E-3</v>
      </c>
      <c r="BS61" s="114">
        <v>1E-3</v>
      </c>
      <c r="BT61" s="114">
        <v>1E-3</v>
      </c>
      <c r="BU61" s="114">
        <v>1.2E-2</v>
      </c>
      <c r="BV61" s="114">
        <v>0</v>
      </c>
      <c r="BW61" s="114">
        <v>0</v>
      </c>
      <c r="BX61" s="114">
        <v>1E-3</v>
      </c>
      <c r="BY61" s="114">
        <v>0</v>
      </c>
      <c r="BZ61" s="114">
        <v>0</v>
      </c>
      <c r="CA61" s="114">
        <v>0</v>
      </c>
      <c r="CB61" s="114">
        <v>1E-3</v>
      </c>
      <c r="CC61" s="114">
        <v>5.0000000000000001E-3</v>
      </c>
      <c r="CD61" s="114">
        <v>0</v>
      </c>
      <c r="CE61" s="114">
        <v>1E-3</v>
      </c>
      <c r="CF61" s="114">
        <v>2E-3</v>
      </c>
      <c r="CG61" s="114">
        <v>1E-3</v>
      </c>
      <c r="CH61" s="114">
        <v>1E-3</v>
      </c>
      <c r="CI61" s="114">
        <v>0</v>
      </c>
      <c r="CJ61" s="114">
        <v>2E-3</v>
      </c>
      <c r="CK61" s="114">
        <v>0</v>
      </c>
      <c r="CL61" s="114">
        <v>1E-3</v>
      </c>
      <c r="CM61" s="114">
        <v>1E-3</v>
      </c>
      <c r="CN61" s="114">
        <v>1E-3</v>
      </c>
      <c r="CO61" s="114">
        <v>4.0000000000000001E-3</v>
      </c>
      <c r="CP61" s="114">
        <v>4.0000000000000001E-3</v>
      </c>
      <c r="CQ61" s="114">
        <v>1E-3</v>
      </c>
      <c r="CR61" s="114">
        <v>3.0000000000000001E-3</v>
      </c>
      <c r="CS61" s="114">
        <v>1E-3</v>
      </c>
      <c r="CT61" s="114">
        <v>0</v>
      </c>
      <c r="CU61" s="114">
        <v>3.5999999999999997E-2</v>
      </c>
      <c r="CV61" s="114">
        <v>1E-3</v>
      </c>
      <c r="CW61" s="114">
        <v>0.02</v>
      </c>
      <c r="CX61" s="114"/>
      <c r="CY61" s="114"/>
      <c r="CZ61" s="114">
        <v>0</v>
      </c>
      <c r="DA61" s="114">
        <v>0</v>
      </c>
      <c r="DB61" s="114">
        <v>0.02</v>
      </c>
      <c r="DC61" s="114">
        <v>1.9E-2</v>
      </c>
      <c r="DD61" s="114">
        <v>2.1999999999999999E-2</v>
      </c>
      <c r="DE61" s="114">
        <v>1.2E-2</v>
      </c>
      <c r="DF61" s="114">
        <v>1E-3</v>
      </c>
      <c r="DG61" s="114">
        <v>3.0000000000000001E-3</v>
      </c>
      <c r="DH61" s="114">
        <v>1E-3</v>
      </c>
      <c r="DI61" s="114">
        <v>0</v>
      </c>
      <c r="DJ61" s="114"/>
      <c r="DK61" s="114"/>
      <c r="DL61" s="114"/>
      <c r="DM61" s="114">
        <v>0</v>
      </c>
      <c r="DN61" s="114">
        <v>0</v>
      </c>
      <c r="DO61" s="114">
        <v>0</v>
      </c>
      <c r="DP61" s="114">
        <v>0</v>
      </c>
      <c r="DQ61" s="114">
        <v>7.0000000000000001E-3</v>
      </c>
      <c r="DR61" s="114">
        <v>2E-3</v>
      </c>
      <c r="DS61" s="114">
        <v>3.0000000000000001E-3</v>
      </c>
      <c r="DT61" s="114">
        <v>3.0000000000000001E-3</v>
      </c>
      <c r="DU61" s="114">
        <v>7.0000000000000001E-3</v>
      </c>
      <c r="DV61" s="114">
        <v>2E-3</v>
      </c>
      <c r="DW61" s="114">
        <v>8.0000000000000002E-3</v>
      </c>
      <c r="DX61" s="114">
        <v>3.0000000000000001E-3</v>
      </c>
      <c r="DY61" s="114">
        <v>1E-3</v>
      </c>
      <c r="DZ61" s="114">
        <v>0</v>
      </c>
      <c r="EA61" s="114">
        <v>0</v>
      </c>
      <c r="EB61" s="114">
        <v>0</v>
      </c>
      <c r="EC61" s="114">
        <v>0</v>
      </c>
      <c r="ED61" s="114">
        <v>0</v>
      </c>
      <c r="EE61" s="114">
        <v>0</v>
      </c>
      <c r="EF61" s="114">
        <v>0</v>
      </c>
      <c r="EG61" s="114">
        <v>0</v>
      </c>
      <c r="EH61" s="114">
        <v>0</v>
      </c>
      <c r="EI61" s="114">
        <v>2E-3</v>
      </c>
      <c r="EJ61" s="114">
        <v>0</v>
      </c>
      <c r="EK61" s="114">
        <v>2E-3</v>
      </c>
      <c r="EL61" s="114">
        <v>0</v>
      </c>
      <c r="EM61" s="114">
        <v>0</v>
      </c>
      <c r="EN61" s="114">
        <v>4.0000000000000001E-3</v>
      </c>
      <c r="EO61" s="114">
        <v>1E-3</v>
      </c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</row>
    <row r="62" spans="2:157" hidden="1" outlineLevel="1">
      <c r="B62" s="114">
        <v>0</v>
      </c>
      <c r="C62" s="114">
        <v>0</v>
      </c>
      <c r="D62" s="114">
        <v>0</v>
      </c>
      <c r="E62" s="114">
        <v>0</v>
      </c>
      <c r="F62" s="114">
        <v>0</v>
      </c>
      <c r="G62" s="114">
        <v>1E-3</v>
      </c>
      <c r="H62" s="114">
        <v>1E-3</v>
      </c>
      <c r="I62" s="114">
        <v>0</v>
      </c>
      <c r="J62" s="114">
        <v>6.0000000000000001E-3</v>
      </c>
      <c r="K62" s="114">
        <v>0</v>
      </c>
      <c r="L62" s="114">
        <v>0</v>
      </c>
      <c r="M62" s="114">
        <v>2E-3</v>
      </c>
      <c r="N62" s="114">
        <v>2E-3</v>
      </c>
      <c r="O62" s="114">
        <v>5.0000000000000001E-3</v>
      </c>
      <c r="P62" s="114">
        <v>4.0000000000000001E-3</v>
      </c>
      <c r="Q62" s="114">
        <v>4.0000000000000001E-3</v>
      </c>
      <c r="R62" s="114">
        <v>5.0000000000000001E-3</v>
      </c>
      <c r="S62" s="114">
        <v>1E-3</v>
      </c>
      <c r="T62" s="114">
        <v>0</v>
      </c>
      <c r="U62" s="114">
        <v>1E-3</v>
      </c>
      <c r="V62" s="114">
        <v>2E-3</v>
      </c>
      <c r="W62" s="114">
        <v>2E-3</v>
      </c>
      <c r="X62" s="114">
        <v>8.0000000000000002E-3</v>
      </c>
      <c r="Y62" s="114">
        <v>4.0000000000000001E-3</v>
      </c>
      <c r="Z62" s="114">
        <v>4.0000000000000001E-3</v>
      </c>
      <c r="AA62" s="114">
        <v>0</v>
      </c>
      <c r="AB62" s="114">
        <v>4.0000000000000001E-3</v>
      </c>
      <c r="AC62" s="114">
        <v>0</v>
      </c>
      <c r="AD62" s="114">
        <v>0</v>
      </c>
      <c r="AE62" s="114">
        <v>0</v>
      </c>
      <c r="AF62" s="114">
        <v>0</v>
      </c>
      <c r="AG62" s="114">
        <v>2E-3</v>
      </c>
      <c r="AH62" s="114">
        <v>4.0000000000000001E-3</v>
      </c>
      <c r="AI62" s="114">
        <v>4.0000000000000001E-3</v>
      </c>
      <c r="AJ62" s="114">
        <v>0</v>
      </c>
      <c r="AK62" s="114">
        <v>0</v>
      </c>
      <c r="AL62" s="114">
        <v>8.0000000000000002E-3</v>
      </c>
      <c r="AM62" s="114">
        <v>0</v>
      </c>
      <c r="AN62" s="114">
        <v>0</v>
      </c>
      <c r="AO62" s="114">
        <v>0</v>
      </c>
      <c r="AP62" s="114">
        <v>6.0000000000000001E-3</v>
      </c>
      <c r="AQ62" s="114">
        <v>0</v>
      </c>
      <c r="AR62" s="114">
        <v>2E-3</v>
      </c>
      <c r="AS62" s="114">
        <v>8.0000000000000002E-3</v>
      </c>
      <c r="AT62" s="114">
        <v>8.0000000000000002E-3</v>
      </c>
      <c r="AU62" s="114">
        <v>5.0000000000000001E-3</v>
      </c>
      <c r="AV62" s="114">
        <v>0</v>
      </c>
      <c r="AW62" s="114">
        <v>0</v>
      </c>
      <c r="AX62" s="114">
        <v>0</v>
      </c>
      <c r="AY62" s="114">
        <v>8.0000000000000002E-3</v>
      </c>
      <c r="AZ62" s="114">
        <v>8.0000000000000002E-3</v>
      </c>
      <c r="BA62" s="114">
        <v>1E-3</v>
      </c>
      <c r="BB62" s="114">
        <v>1E-3</v>
      </c>
      <c r="BC62" s="114"/>
      <c r="BD62" s="114">
        <v>0</v>
      </c>
      <c r="BE62" s="114"/>
      <c r="BF62" s="114">
        <v>0</v>
      </c>
      <c r="BG62" s="114">
        <v>0</v>
      </c>
      <c r="BH62" s="114">
        <v>0</v>
      </c>
      <c r="BI62" s="114">
        <v>0</v>
      </c>
      <c r="BJ62" s="114">
        <v>0</v>
      </c>
      <c r="BK62" s="114">
        <v>2E-3</v>
      </c>
      <c r="BL62" s="114">
        <v>1E-3</v>
      </c>
      <c r="BM62" s="114">
        <v>0</v>
      </c>
      <c r="BN62" s="114">
        <v>1E-3</v>
      </c>
      <c r="BO62" s="114">
        <v>1E-3</v>
      </c>
      <c r="BP62" s="114">
        <v>2E-3</v>
      </c>
      <c r="BQ62" s="114">
        <v>4.0000000000000001E-3</v>
      </c>
      <c r="BR62" s="114">
        <v>1E-3</v>
      </c>
      <c r="BS62" s="114">
        <v>1E-3</v>
      </c>
      <c r="BT62" s="114">
        <v>1E-3</v>
      </c>
      <c r="BU62" s="114">
        <v>1.6E-2</v>
      </c>
      <c r="BV62" s="114">
        <v>1E-3</v>
      </c>
      <c r="BW62" s="114">
        <v>0</v>
      </c>
      <c r="BX62" s="114">
        <v>1E-3</v>
      </c>
      <c r="BY62" s="114">
        <v>0</v>
      </c>
      <c r="BZ62" s="114">
        <v>0</v>
      </c>
      <c r="CA62" s="114">
        <v>0</v>
      </c>
      <c r="CB62" s="114">
        <v>1E-3</v>
      </c>
      <c r="CC62" s="114">
        <v>5.0000000000000001E-3</v>
      </c>
      <c r="CD62" s="114">
        <v>0</v>
      </c>
      <c r="CE62" s="114">
        <v>1E-3</v>
      </c>
      <c r="CF62" s="114">
        <v>2E-3</v>
      </c>
      <c r="CG62" s="114">
        <v>1E-3</v>
      </c>
      <c r="CH62" s="114">
        <v>1E-3</v>
      </c>
      <c r="CI62" s="114">
        <v>0</v>
      </c>
      <c r="CJ62" s="114">
        <v>3.0000000000000001E-3</v>
      </c>
      <c r="CK62" s="114">
        <v>1E-3</v>
      </c>
      <c r="CL62" s="114">
        <v>2E-3</v>
      </c>
      <c r="CM62" s="114">
        <v>1E-3</v>
      </c>
      <c r="CN62" s="114">
        <v>2E-3</v>
      </c>
      <c r="CO62" s="114">
        <v>4.0000000000000001E-3</v>
      </c>
      <c r="CP62" s="114">
        <v>4.0000000000000001E-3</v>
      </c>
      <c r="CQ62" s="114">
        <v>1E-3</v>
      </c>
      <c r="CR62" s="114">
        <v>3.0000000000000001E-3</v>
      </c>
      <c r="CS62" s="114">
        <v>1E-3</v>
      </c>
      <c r="CT62" s="114">
        <v>0</v>
      </c>
      <c r="CU62" s="114">
        <v>3.6999999999999998E-2</v>
      </c>
      <c r="CV62" s="114">
        <v>1E-3</v>
      </c>
      <c r="CW62" s="114">
        <v>2.1000000000000001E-2</v>
      </c>
      <c r="CX62" s="114"/>
      <c r="CY62" s="114"/>
      <c r="CZ62" s="114">
        <v>0</v>
      </c>
      <c r="DA62" s="114">
        <v>0</v>
      </c>
      <c r="DB62" s="114">
        <v>2.3E-2</v>
      </c>
      <c r="DC62" s="114">
        <v>2.1000000000000001E-2</v>
      </c>
      <c r="DD62" s="114">
        <v>2.5000000000000001E-2</v>
      </c>
      <c r="DE62" s="114">
        <v>1.4E-2</v>
      </c>
      <c r="DF62" s="114">
        <v>1E-3</v>
      </c>
      <c r="DG62" s="114">
        <v>3.0000000000000001E-3</v>
      </c>
      <c r="DH62" s="114">
        <v>1E-3</v>
      </c>
      <c r="DI62" s="114">
        <v>0</v>
      </c>
      <c r="DJ62" s="114"/>
      <c r="DK62" s="114"/>
      <c r="DL62" s="114"/>
      <c r="DM62" s="114">
        <v>0</v>
      </c>
      <c r="DN62" s="114">
        <v>0</v>
      </c>
      <c r="DO62" s="114">
        <v>0</v>
      </c>
      <c r="DP62" s="114">
        <v>0</v>
      </c>
      <c r="DQ62" s="114">
        <v>8.0000000000000002E-3</v>
      </c>
      <c r="DR62" s="114">
        <v>2E-3</v>
      </c>
      <c r="DS62" s="114">
        <v>4.0000000000000001E-3</v>
      </c>
      <c r="DT62" s="114">
        <v>3.0000000000000001E-3</v>
      </c>
      <c r="DU62" s="114">
        <v>8.0000000000000002E-3</v>
      </c>
      <c r="DV62" s="114">
        <v>2E-3</v>
      </c>
      <c r="DW62" s="114">
        <v>0.01</v>
      </c>
      <c r="DX62" s="114">
        <v>4.0000000000000001E-3</v>
      </c>
      <c r="DY62" s="114">
        <v>2E-3</v>
      </c>
      <c r="DZ62" s="114">
        <v>0</v>
      </c>
      <c r="EA62" s="114">
        <v>0</v>
      </c>
      <c r="EB62" s="114">
        <v>0</v>
      </c>
      <c r="EC62" s="114">
        <v>0</v>
      </c>
      <c r="ED62" s="114">
        <v>0</v>
      </c>
      <c r="EE62" s="114">
        <v>0</v>
      </c>
      <c r="EF62" s="114">
        <v>0</v>
      </c>
      <c r="EG62" s="114">
        <v>0</v>
      </c>
      <c r="EH62" s="114">
        <v>0</v>
      </c>
      <c r="EI62" s="114">
        <v>2E-3</v>
      </c>
      <c r="EJ62" s="114">
        <v>0</v>
      </c>
      <c r="EK62" s="114">
        <v>3.0000000000000001E-3</v>
      </c>
      <c r="EL62" s="114">
        <v>0</v>
      </c>
      <c r="EM62" s="114">
        <v>0</v>
      </c>
      <c r="EN62" s="114">
        <v>4.0000000000000001E-3</v>
      </c>
      <c r="EO62" s="114">
        <v>1E-3</v>
      </c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</row>
    <row r="63" spans="2:157" hidden="1" outlineLevel="1">
      <c r="B63" s="114">
        <v>0</v>
      </c>
      <c r="C63" s="114">
        <v>0</v>
      </c>
      <c r="D63" s="114">
        <v>0</v>
      </c>
      <c r="E63" s="114">
        <v>0</v>
      </c>
      <c r="F63" s="114">
        <v>0</v>
      </c>
      <c r="G63" s="114">
        <v>1E-3</v>
      </c>
      <c r="H63" s="114">
        <v>1E-3</v>
      </c>
      <c r="I63" s="114">
        <v>0</v>
      </c>
      <c r="J63" s="114">
        <v>6.0000000000000001E-3</v>
      </c>
      <c r="K63" s="114">
        <v>0</v>
      </c>
      <c r="L63" s="114">
        <v>0</v>
      </c>
      <c r="M63" s="114">
        <v>2E-3</v>
      </c>
      <c r="N63" s="114">
        <v>2E-3</v>
      </c>
      <c r="O63" s="114">
        <v>6.0000000000000001E-3</v>
      </c>
      <c r="P63" s="114">
        <v>4.0000000000000001E-3</v>
      </c>
      <c r="Q63" s="114">
        <v>5.0000000000000001E-3</v>
      </c>
      <c r="R63" s="114">
        <v>5.0000000000000001E-3</v>
      </c>
      <c r="S63" s="114">
        <v>1E-3</v>
      </c>
      <c r="T63" s="114">
        <v>0</v>
      </c>
      <c r="U63" s="114">
        <v>1E-3</v>
      </c>
      <c r="V63" s="114">
        <v>2E-3</v>
      </c>
      <c r="W63" s="114">
        <v>2E-3</v>
      </c>
      <c r="X63" s="114">
        <v>8.0000000000000002E-3</v>
      </c>
      <c r="Y63" s="114">
        <v>4.0000000000000001E-3</v>
      </c>
      <c r="Z63" s="114">
        <v>4.0000000000000001E-3</v>
      </c>
      <c r="AA63" s="114">
        <v>0</v>
      </c>
      <c r="AB63" s="114">
        <v>4.0000000000000001E-3</v>
      </c>
      <c r="AC63" s="114">
        <v>0</v>
      </c>
      <c r="AD63" s="114">
        <v>0</v>
      </c>
      <c r="AE63" s="114">
        <v>0</v>
      </c>
      <c r="AF63" s="114">
        <v>0</v>
      </c>
      <c r="AG63" s="114">
        <v>2E-3</v>
      </c>
      <c r="AH63" s="114">
        <v>4.0000000000000001E-3</v>
      </c>
      <c r="AI63" s="114">
        <v>4.0000000000000001E-3</v>
      </c>
      <c r="AJ63" s="114">
        <v>0</v>
      </c>
      <c r="AK63" s="114">
        <v>0</v>
      </c>
      <c r="AL63" s="114">
        <v>8.0000000000000002E-3</v>
      </c>
      <c r="AM63" s="114">
        <v>0</v>
      </c>
      <c r="AN63" s="114">
        <v>0</v>
      </c>
      <c r="AO63" s="114">
        <v>0</v>
      </c>
      <c r="AP63" s="114">
        <v>6.0000000000000001E-3</v>
      </c>
      <c r="AQ63" s="114">
        <v>0</v>
      </c>
      <c r="AR63" s="114">
        <v>2E-3</v>
      </c>
      <c r="AS63" s="114">
        <v>8.0000000000000002E-3</v>
      </c>
      <c r="AT63" s="114">
        <v>8.0000000000000002E-3</v>
      </c>
      <c r="AU63" s="114">
        <v>5.0000000000000001E-3</v>
      </c>
      <c r="AV63" s="114">
        <v>0</v>
      </c>
      <c r="AW63" s="114">
        <v>0</v>
      </c>
      <c r="AX63" s="114">
        <v>0</v>
      </c>
      <c r="AY63" s="114">
        <v>8.0000000000000002E-3</v>
      </c>
      <c r="AZ63" s="114">
        <v>8.0000000000000002E-3</v>
      </c>
      <c r="BA63" s="114">
        <v>1E-3</v>
      </c>
      <c r="BB63" s="114">
        <v>1E-3</v>
      </c>
      <c r="BC63" s="114"/>
      <c r="BD63" s="114">
        <v>0</v>
      </c>
      <c r="BE63" s="114"/>
      <c r="BF63" s="114">
        <v>0</v>
      </c>
      <c r="BG63" s="114">
        <v>0</v>
      </c>
      <c r="BH63" s="114">
        <v>0</v>
      </c>
      <c r="BI63" s="114">
        <v>0</v>
      </c>
      <c r="BJ63" s="114">
        <v>0</v>
      </c>
      <c r="BK63" s="114">
        <v>2E-3</v>
      </c>
      <c r="BL63" s="114">
        <v>2E-3</v>
      </c>
      <c r="BM63" s="114">
        <v>0</v>
      </c>
      <c r="BN63" s="114">
        <v>1E-3</v>
      </c>
      <c r="BO63" s="114">
        <v>1E-3</v>
      </c>
      <c r="BP63" s="114">
        <v>2E-3</v>
      </c>
      <c r="BQ63" s="114">
        <v>4.0000000000000001E-3</v>
      </c>
      <c r="BR63" s="114">
        <v>1E-3</v>
      </c>
      <c r="BS63" s="114">
        <v>0</v>
      </c>
      <c r="BT63" s="114">
        <v>1E-3</v>
      </c>
      <c r="BU63" s="114">
        <v>1.2999999999999999E-2</v>
      </c>
      <c r="BV63" s="114">
        <v>1E-3</v>
      </c>
      <c r="BW63" s="114">
        <v>0</v>
      </c>
      <c r="BX63" s="114">
        <v>1E-3</v>
      </c>
      <c r="BY63" s="114">
        <v>0</v>
      </c>
      <c r="BZ63" s="114">
        <v>1E-3</v>
      </c>
      <c r="CA63" s="114">
        <v>0</v>
      </c>
      <c r="CB63" s="114">
        <v>1E-3</v>
      </c>
      <c r="CC63" s="114">
        <v>5.0000000000000001E-3</v>
      </c>
      <c r="CD63" s="114">
        <v>0</v>
      </c>
      <c r="CE63" s="114">
        <v>1E-3</v>
      </c>
      <c r="CF63" s="114">
        <v>2E-3</v>
      </c>
      <c r="CG63" s="114">
        <v>1E-3</v>
      </c>
      <c r="CH63" s="114">
        <v>1E-3</v>
      </c>
      <c r="CI63" s="114">
        <v>0</v>
      </c>
      <c r="CJ63" s="114">
        <v>3.0000000000000001E-3</v>
      </c>
      <c r="CK63" s="114">
        <v>1E-3</v>
      </c>
      <c r="CL63" s="114">
        <v>2E-3</v>
      </c>
      <c r="CM63" s="114">
        <v>1E-3</v>
      </c>
      <c r="CN63" s="114">
        <v>1E-3</v>
      </c>
      <c r="CO63" s="114">
        <v>4.0000000000000001E-3</v>
      </c>
      <c r="CP63" s="114">
        <v>3.0000000000000001E-3</v>
      </c>
      <c r="CQ63" s="114">
        <v>1E-3</v>
      </c>
      <c r="CR63" s="114">
        <v>3.0000000000000001E-3</v>
      </c>
      <c r="CS63" s="114">
        <v>1E-3</v>
      </c>
      <c r="CT63" s="114">
        <v>0</v>
      </c>
      <c r="CU63" s="114">
        <v>3.7999999999999999E-2</v>
      </c>
      <c r="CV63" s="114">
        <v>1E-3</v>
      </c>
      <c r="CW63" s="114">
        <v>2.1999999999999999E-2</v>
      </c>
      <c r="CX63" s="114"/>
      <c r="CY63" s="114"/>
      <c r="CZ63" s="114">
        <v>0</v>
      </c>
      <c r="DA63" s="114">
        <v>0</v>
      </c>
      <c r="DB63" s="114">
        <v>2.1999999999999999E-2</v>
      </c>
      <c r="DC63" s="114">
        <v>2.1999999999999999E-2</v>
      </c>
      <c r="DD63" s="114">
        <v>2.7E-2</v>
      </c>
      <c r="DE63" s="114">
        <v>1.2999999999999999E-2</v>
      </c>
      <c r="DF63" s="114">
        <v>1E-3</v>
      </c>
      <c r="DG63" s="114">
        <v>3.0000000000000001E-3</v>
      </c>
      <c r="DH63" s="114">
        <v>1E-3</v>
      </c>
      <c r="DI63" s="114">
        <v>0</v>
      </c>
      <c r="DJ63" s="114"/>
      <c r="DK63" s="114"/>
      <c r="DL63" s="114"/>
      <c r="DM63" s="114">
        <v>0</v>
      </c>
      <c r="DN63" s="114">
        <v>0</v>
      </c>
      <c r="DO63" s="114">
        <v>0</v>
      </c>
      <c r="DP63" s="114">
        <v>0</v>
      </c>
      <c r="DQ63" s="114">
        <v>8.0000000000000002E-3</v>
      </c>
      <c r="DR63" s="114">
        <v>2E-3</v>
      </c>
      <c r="DS63" s="114">
        <v>4.0000000000000001E-3</v>
      </c>
      <c r="DT63" s="114">
        <v>3.0000000000000001E-3</v>
      </c>
      <c r="DU63" s="114">
        <v>7.0000000000000001E-3</v>
      </c>
      <c r="DV63" s="114">
        <v>2E-3</v>
      </c>
      <c r="DW63" s="114">
        <v>0.01</v>
      </c>
      <c r="DX63" s="114">
        <v>4.0000000000000001E-3</v>
      </c>
      <c r="DY63" s="114">
        <v>2E-3</v>
      </c>
      <c r="DZ63" s="114">
        <v>0</v>
      </c>
      <c r="EA63" s="114">
        <v>0</v>
      </c>
      <c r="EB63" s="114">
        <v>0</v>
      </c>
      <c r="EC63" s="114">
        <v>0</v>
      </c>
      <c r="ED63" s="114">
        <v>0</v>
      </c>
      <c r="EE63" s="114">
        <v>0</v>
      </c>
      <c r="EF63" s="114">
        <v>0</v>
      </c>
      <c r="EG63" s="114">
        <v>0</v>
      </c>
      <c r="EH63" s="114">
        <v>0</v>
      </c>
      <c r="EI63" s="114">
        <v>2E-3</v>
      </c>
      <c r="EJ63" s="114">
        <v>0</v>
      </c>
      <c r="EK63" s="114">
        <v>3.0000000000000001E-3</v>
      </c>
      <c r="EL63" s="114">
        <v>0</v>
      </c>
      <c r="EM63" s="114">
        <v>0</v>
      </c>
      <c r="EN63" s="114">
        <v>5.0000000000000001E-3</v>
      </c>
      <c r="EO63" s="114">
        <v>0</v>
      </c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</row>
    <row r="64" spans="2:157" hidden="1" outlineLevel="1">
      <c r="B64" s="114">
        <v>0</v>
      </c>
      <c r="C64" s="114">
        <v>0</v>
      </c>
      <c r="D64" s="114">
        <v>0</v>
      </c>
      <c r="E64" s="114">
        <v>0</v>
      </c>
      <c r="F64" s="114">
        <v>0</v>
      </c>
      <c r="G64" s="114">
        <v>1E-3</v>
      </c>
      <c r="H64" s="114">
        <v>1E-3</v>
      </c>
      <c r="I64" s="114">
        <v>0</v>
      </c>
      <c r="J64" s="114">
        <v>6.0000000000000001E-3</v>
      </c>
      <c r="K64" s="114">
        <v>0</v>
      </c>
      <c r="L64" s="114">
        <v>0</v>
      </c>
      <c r="M64" s="114">
        <v>2E-3</v>
      </c>
      <c r="N64" s="114">
        <v>2E-3</v>
      </c>
      <c r="O64" s="114">
        <v>6.0000000000000001E-3</v>
      </c>
      <c r="P64" s="114">
        <v>4.0000000000000001E-3</v>
      </c>
      <c r="Q64" s="114">
        <v>5.0000000000000001E-3</v>
      </c>
      <c r="R64" s="114">
        <v>5.0000000000000001E-3</v>
      </c>
      <c r="S64" s="114">
        <v>1E-3</v>
      </c>
      <c r="T64" s="114">
        <v>0</v>
      </c>
      <c r="U64" s="114">
        <v>1E-3</v>
      </c>
      <c r="V64" s="114">
        <v>2E-3</v>
      </c>
      <c r="W64" s="114">
        <v>2E-3</v>
      </c>
      <c r="X64" s="114">
        <v>8.0000000000000002E-3</v>
      </c>
      <c r="Y64" s="114">
        <v>4.0000000000000001E-3</v>
      </c>
      <c r="Z64" s="114">
        <v>4.0000000000000001E-3</v>
      </c>
      <c r="AA64" s="114">
        <v>0</v>
      </c>
      <c r="AB64" s="114">
        <v>4.0000000000000001E-3</v>
      </c>
      <c r="AC64" s="114">
        <v>0</v>
      </c>
      <c r="AD64" s="114">
        <v>0</v>
      </c>
      <c r="AE64" s="114">
        <v>0</v>
      </c>
      <c r="AF64" s="114">
        <v>0</v>
      </c>
      <c r="AG64" s="114">
        <v>2E-3</v>
      </c>
      <c r="AH64" s="114">
        <v>4.0000000000000001E-3</v>
      </c>
      <c r="AI64" s="114">
        <v>4.0000000000000001E-3</v>
      </c>
      <c r="AJ64" s="114">
        <v>0</v>
      </c>
      <c r="AK64" s="114">
        <v>0</v>
      </c>
      <c r="AL64" s="114">
        <v>8.0000000000000002E-3</v>
      </c>
      <c r="AM64" s="114">
        <v>0</v>
      </c>
      <c r="AN64" s="114">
        <v>0</v>
      </c>
      <c r="AO64" s="114">
        <v>0</v>
      </c>
      <c r="AP64" s="114">
        <v>6.0000000000000001E-3</v>
      </c>
      <c r="AQ64" s="114">
        <v>0</v>
      </c>
      <c r="AR64" s="114">
        <v>2E-3</v>
      </c>
      <c r="AS64" s="114">
        <v>8.0000000000000002E-3</v>
      </c>
      <c r="AT64" s="114">
        <v>8.0000000000000002E-3</v>
      </c>
      <c r="AU64" s="114">
        <v>5.0000000000000001E-3</v>
      </c>
      <c r="AV64" s="114">
        <v>0</v>
      </c>
      <c r="AW64" s="114">
        <v>0</v>
      </c>
      <c r="AX64" s="114">
        <v>0</v>
      </c>
      <c r="AY64" s="114">
        <v>8.0000000000000002E-3</v>
      </c>
      <c r="AZ64" s="114">
        <v>8.0000000000000002E-3</v>
      </c>
      <c r="BA64" s="114">
        <v>1E-3</v>
      </c>
      <c r="BB64" s="114">
        <v>1E-3</v>
      </c>
      <c r="BC64" s="114"/>
      <c r="BD64" s="114">
        <v>0</v>
      </c>
      <c r="BE64" s="114"/>
      <c r="BF64" s="114">
        <v>0</v>
      </c>
      <c r="BG64" s="114">
        <v>0</v>
      </c>
      <c r="BH64" s="114">
        <v>0</v>
      </c>
      <c r="BI64" s="114">
        <v>0</v>
      </c>
      <c r="BJ64" s="114">
        <v>0</v>
      </c>
      <c r="BK64" s="114">
        <v>2E-3</v>
      </c>
      <c r="BL64" s="114">
        <v>2E-3</v>
      </c>
      <c r="BM64" s="114">
        <v>0</v>
      </c>
      <c r="BN64" s="114">
        <v>0</v>
      </c>
      <c r="BO64" s="114">
        <v>0</v>
      </c>
      <c r="BP64" s="114">
        <v>3.0000000000000001E-3</v>
      </c>
      <c r="BQ64" s="114">
        <v>4.0000000000000001E-3</v>
      </c>
      <c r="BR64" s="114">
        <v>1E-3</v>
      </c>
      <c r="BS64" s="114">
        <v>0</v>
      </c>
      <c r="BT64" s="114">
        <v>1E-3</v>
      </c>
      <c r="BU64" s="114">
        <v>8.9999999999999993E-3</v>
      </c>
      <c r="BV64" s="114">
        <v>1E-3</v>
      </c>
      <c r="BW64" s="114">
        <v>0</v>
      </c>
      <c r="BX64" s="114">
        <v>1E-3</v>
      </c>
      <c r="BY64" s="114">
        <v>0</v>
      </c>
      <c r="BZ64" s="114">
        <v>1E-3</v>
      </c>
      <c r="CA64" s="114">
        <v>0</v>
      </c>
      <c r="CB64" s="114">
        <v>1E-3</v>
      </c>
      <c r="CC64" s="114">
        <v>6.0000000000000001E-3</v>
      </c>
      <c r="CD64" s="114">
        <v>0</v>
      </c>
      <c r="CE64" s="114">
        <v>1E-3</v>
      </c>
      <c r="CF64" s="114">
        <v>2E-3</v>
      </c>
      <c r="CG64" s="114">
        <v>1E-3</v>
      </c>
      <c r="CH64" s="114">
        <v>1E-3</v>
      </c>
      <c r="CI64" s="114">
        <v>0</v>
      </c>
      <c r="CJ64" s="114">
        <v>3.0000000000000001E-3</v>
      </c>
      <c r="CK64" s="114">
        <v>1E-3</v>
      </c>
      <c r="CL64" s="114">
        <v>2E-3</v>
      </c>
      <c r="CM64" s="114">
        <v>1E-3</v>
      </c>
      <c r="CN64" s="114">
        <v>1E-3</v>
      </c>
      <c r="CO64" s="114">
        <v>4.0000000000000001E-3</v>
      </c>
      <c r="CP64" s="114">
        <v>4.0000000000000001E-3</v>
      </c>
      <c r="CQ64" s="114">
        <v>1E-3</v>
      </c>
      <c r="CR64" s="114">
        <v>3.0000000000000001E-3</v>
      </c>
      <c r="CS64" s="114">
        <v>1E-3</v>
      </c>
      <c r="CT64" s="114">
        <v>1E-3</v>
      </c>
      <c r="CU64" s="114">
        <v>3.7999999999999999E-2</v>
      </c>
      <c r="CV64" s="114">
        <v>1E-3</v>
      </c>
      <c r="CW64" s="114">
        <v>2.1999999999999999E-2</v>
      </c>
      <c r="CX64" s="114"/>
      <c r="CY64" s="114"/>
      <c r="CZ64" s="114">
        <v>0</v>
      </c>
      <c r="DA64" s="114">
        <v>0</v>
      </c>
      <c r="DB64" s="114">
        <v>2.4E-2</v>
      </c>
      <c r="DC64" s="114">
        <v>2.4E-2</v>
      </c>
      <c r="DD64" s="114">
        <v>2.7E-2</v>
      </c>
      <c r="DE64" s="114">
        <v>1.4E-2</v>
      </c>
      <c r="DF64" s="114">
        <v>1E-3</v>
      </c>
      <c r="DG64" s="114">
        <v>3.0000000000000001E-3</v>
      </c>
      <c r="DH64" s="114">
        <v>1E-3</v>
      </c>
      <c r="DI64" s="114">
        <v>0</v>
      </c>
      <c r="DJ64" s="114"/>
      <c r="DK64" s="114"/>
      <c r="DL64" s="114"/>
      <c r="DM64" s="114">
        <v>0</v>
      </c>
      <c r="DN64" s="114">
        <v>0</v>
      </c>
      <c r="DO64" s="114">
        <v>0</v>
      </c>
      <c r="DP64" s="114">
        <v>0</v>
      </c>
      <c r="DQ64" s="114">
        <v>8.0000000000000002E-3</v>
      </c>
      <c r="DR64" s="114">
        <v>2E-3</v>
      </c>
      <c r="DS64" s="114">
        <v>4.0000000000000001E-3</v>
      </c>
      <c r="DT64" s="114">
        <v>3.0000000000000001E-3</v>
      </c>
      <c r="DU64" s="114">
        <v>8.0000000000000002E-3</v>
      </c>
      <c r="DV64" s="114">
        <v>2E-3</v>
      </c>
      <c r="DW64" s="114">
        <v>0.01</v>
      </c>
      <c r="DX64" s="114">
        <v>4.0000000000000001E-3</v>
      </c>
      <c r="DY64" s="114">
        <v>2E-3</v>
      </c>
      <c r="DZ64" s="114">
        <v>0</v>
      </c>
      <c r="EA64" s="114">
        <v>0</v>
      </c>
      <c r="EB64" s="114">
        <v>0</v>
      </c>
      <c r="EC64" s="114">
        <v>0</v>
      </c>
      <c r="ED64" s="114">
        <v>0</v>
      </c>
      <c r="EE64" s="114">
        <v>0</v>
      </c>
      <c r="EF64" s="114">
        <v>0</v>
      </c>
      <c r="EG64" s="114">
        <v>0</v>
      </c>
      <c r="EH64" s="114">
        <v>0</v>
      </c>
      <c r="EI64" s="114">
        <v>3.0000000000000001E-3</v>
      </c>
      <c r="EJ64" s="114">
        <v>0</v>
      </c>
      <c r="EK64" s="114">
        <v>3.0000000000000001E-3</v>
      </c>
      <c r="EL64" s="114">
        <v>0</v>
      </c>
      <c r="EM64" s="114">
        <v>0</v>
      </c>
      <c r="EN64" s="114">
        <v>5.0000000000000001E-3</v>
      </c>
      <c r="EO64" s="114">
        <v>0</v>
      </c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</row>
    <row r="65" spans="2:157" hidden="1" outlineLevel="1">
      <c r="B65" s="114">
        <v>0</v>
      </c>
      <c r="C65" s="114">
        <v>0</v>
      </c>
      <c r="D65" s="114">
        <v>0</v>
      </c>
      <c r="E65" s="114">
        <v>0</v>
      </c>
      <c r="F65" s="114">
        <v>0</v>
      </c>
      <c r="G65" s="114">
        <v>1E-3</v>
      </c>
      <c r="H65" s="114">
        <v>1E-3</v>
      </c>
      <c r="I65" s="114">
        <v>0</v>
      </c>
      <c r="J65" s="114">
        <v>6.0000000000000001E-3</v>
      </c>
      <c r="K65" s="114">
        <v>0</v>
      </c>
      <c r="L65" s="114">
        <v>0</v>
      </c>
      <c r="M65" s="114">
        <v>2E-3</v>
      </c>
      <c r="N65" s="114">
        <v>2E-3</v>
      </c>
      <c r="O65" s="114">
        <v>6.0000000000000001E-3</v>
      </c>
      <c r="P65" s="114">
        <v>4.0000000000000001E-3</v>
      </c>
      <c r="Q65" s="114">
        <v>5.0000000000000001E-3</v>
      </c>
      <c r="R65" s="114">
        <v>5.0000000000000001E-3</v>
      </c>
      <c r="S65" s="114">
        <v>1E-3</v>
      </c>
      <c r="T65" s="114">
        <v>0</v>
      </c>
      <c r="U65" s="114">
        <v>1E-3</v>
      </c>
      <c r="V65" s="114">
        <v>2E-3</v>
      </c>
      <c r="W65" s="114">
        <v>2E-3</v>
      </c>
      <c r="X65" s="114">
        <v>8.0000000000000002E-3</v>
      </c>
      <c r="Y65" s="114">
        <v>4.0000000000000001E-3</v>
      </c>
      <c r="Z65" s="114">
        <v>4.0000000000000001E-3</v>
      </c>
      <c r="AA65" s="114">
        <v>0</v>
      </c>
      <c r="AB65" s="114">
        <v>4.0000000000000001E-3</v>
      </c>
      <c r="AC65" s="114">
        <v>0</v>
      </c>
      <c r="AD65" s="114">
        <v>0</v>
      </c>
      <c r="AE65" s="114">
        <v>0</v>
      </c>
      <c r="AF65" s="114">
        <v>0</v>
      </c>
      <c r="AG65" s="114">
        <v>2E-3</v>
      </c>
      <c r="AH65" s="114">
        <v>4.0000000000000001E-3</v>
      </c>
      <c r="AI65" s="114">
        <v>4.0000000000000001E-3</v>
      </c>
      <c r="AJ65" s="114">
        <v>0</v>
      </c>
      <c r="AK65" s="114">
        <v>0</v>
      </c>
      <c r="AL65" s="114">
        <v>8.0000000000000002E-3</v>
      </c>
      <c r="AM65" s="114">
        <v>0</v>
      </c>
      <c r="AN65" s="114">
        <v>0</v>
      </c>
      <c r="AO65" s="114">
        <v>1E-3</v>
      </c>
      <c r="AP65" s="114">
        <v>6.0000000000000001E-3</v>
      </c>
      <c r="AQ65" s="114">
        <v>0</v>
      </c>
      <c r="AR65" s="114">
        <v>2E-3</v>
      </c>
      <c r="AS65" s="114">
        <v>8.0000000000000002E-3</v>
      </c>
      <c r="AT65" s="114">
        <v>8.0000000000000002E-3</v>
      </c>
      <c r="AU65" s="114">
        <v>4.0000000000000001E-3</v>
      </c>
      <c r="AV65" s="114">
        <v>0</v>
      </c>
      <c r="AW65" s="114">
        <v>0</v>
      </c>
      <c r="AX65" s="114">
        <v>0</v>
      </c>
      <c r="AY65" s="114">
        <v>8.0000000000000002E-3</v>
      </c>
      <c r="AZ65" s="114">
        <v>8.0000000000000002E-3</v>
      </c>
      <c r="BA65" s="114">
        <v>1E-3</v>
      </c>
      <c r="BB65" s="114">
        <v>1E-3</v>
      </c>
      <c r="BC65" s="114"/>
      <c r="BD65" s="114">
        <v>0</v>
      </c>
      <c r="BE65" s="114"/>
      <c r="BF65" s="114">
        <v>0</v>
      </c>
      <c r="BG65" s="114">
        <v>0</v>
      </c>
      <c r="BH65" s="114">
        <v>0</v>
      </c>
      <c r="BI65" s="114">
        <v>0</v>
      </c>
      <c r="BJ65" s="114">
        <v>0</v>
      </c>
      <c r="BK65" s="114">
        <v>2E-3</v>
      </c>
      <c r="BL65" s="114">
        <v>2E-3</v>
      </c>
      <c r="BM65" s="114">
        <v>0</v>
      </c>
      <c r="BN65" s="114">
        <v>0</v>
      </c>
      <c r="BO65" s="114">
        <v>0</v>
      </c>
      <c r="BP65" s="114">
        <v>3.0000000000000001E-3</v>
      </c>
      <c r="BQ65" s="114">
        <v>4.0000000000000001E-3</v>
      </c>
      <c r="BR65" s="114">
        <v>1E-3</v>
      </c>
      <c r="BS65" s="114">
        <v>1E-3</v>
      </c>
      <c r="BT65" s="114">
        <v>2E-3</v>
      </c>
      <c r="BU65" s="114">
        <v>1.0999999999999999E-2</v>
      </c>
      <c r="BV65" s="114">
        <v>1E-3</v>
      </c>
      <c r="BW65" s="114">
        <v>0</v>
      </c>
      <c r="BX65" s="114">
        <v>1E-3</v>
      </c>
      <c r="BY65" s="114">
        <v>0</v>
      </c>
      <c r="BZ65" s="114">
        <v>1E-3</v>
      </c>
      <c r="CA65" s="114">
        <v>0</v>
      </c>
      <c r="CB65" s="114">
        <v>2E-3</v>
      </c>
      <c r="CC65" s="114">
        <v>5.0000000000000001E-3</v>
      </c>
      <c r="CD65" s="114">
        <v>0</v>
      </c>
      <c r="CE65" s="114">
        <v>1E-3</v>
      </c>
      <c r="CF65" s="114">
        <v>2E-3</v>
      </c>
      <c r="CG65" s="114">
        <v>1E-3</v>
      </c>
      <c r="CH65" s="114">
        <v>1E-3</v>
      </c>
      <c r="CI65" s="114">
        <v>0</v>
      </c>
      <c r="CJ65" s="114">
        <v>3.0000000000000001E-3</v>
      </c>
      <c r="CK65" s="114">
        <v>1E-3</v>
      </c>
      <c r="CL65" s="114">
        <v>2E-3</v>
      </c>
      <c r="CM65" s="114">
        <v>1E-3</v>
      </c>
      <c r="CN65" s="114">
        <v>2E-3</v>
      </c>
      <c r="CO65" s="114">
        <v>4.0000000000000001E-3</v>
      </c>
      <c r="CP65" s="114">
        <v>4.0000000000000001E-3</v>
      </c>
      <c r="CQ65" s="114">
        <v>1E-3</v>
      </c>
      <c r="CR65" s="114">
        <v>3.0000000000000001E-3</v>
      </c>
      <c r="CS65" s="114">
        <v>1E-3</v>
      </c>
      <c r="CT65" s="114">
        <v>1E-3</v>
      </c>
      <c r="CU65" s="114">
        <v>3.5999999999999997E-2</v>
      </c>
      <c r="CV65" s="114">
        <v>1E-3</v>
      </c>
      <c r="CW65" s="114">
        <v>2.1000000000000001E-2</v>
      </c>
      <c r="CX65" s="114"/>
      <c r="CY65" s="114"/>
      <c r="CZ65" s="114">
        <v>0</v>
      </c>
      <c r="DA65" s="114">
        <v>0</v>
      </c>
      <c r="DB65" s="114">
        <v>2.4E-2</v>
      </c>
      <c r="DC65" s="114">
        <v>2.5999999999999999E-2</v>
      </c>
      <c r="DD65" s="114">
        <v>2.8000000000000001E-2</v>
      </c>
      <c r="DE65" s="114">
        <v>1.4E-2</v>
      </c>
      <c r="DF65" s="114">
        <v>1E-3</v>
      </c>
      <c r="DG65" s="114">
        <v>3.0000000000000001E-3</v>
      </c>
      <c r="DH65" s="114">
        <v>1E-3</v>
      </c>
      <c r="DI65" s="114">
        <v>0</v>
      </c>
      <c r="DJ65" s="114"/>
      <c r="DK65" s="114"/>
      <c r="DL65" s="114"/>
      <c r="DM65" s="114">
        <v>0</v>
      </c>
      <c r="DN65" s="114">
        <v>0</v>
      </c>
      <c r="DO65" s="114">
        <v>0</v>
      </c>
      <c r="DP65" s="114">
        <v>0</v>
      </c>
      <c r="DQ65" s="114">
        <v>8.9999999999999993E-3</v>
      </c>
      <c r="DR65" s="114">
        <v>2E-3</v>
      </c>
      <c r="DS65" s="114">
        <v>4.0000000000000001E-3</v>
      </c>
      <c r="DT65" s="114">
        <v>3.0000000000000001E-3</v>
      </c>
      <c r="DU65" s="114">
        <v>7.0000000000000001E-3</v>
      </c>
      <c r="DV65" s="114">
        <v>2E-3</v>
      </c>
      <c r="DW65" s="114">
        <v>1.0999999999999999E-2</v>
      </c>
      <c r="DX65" s="114">
        <v>4.0000000000000001E-3</v>
      </c>
      <c r="DY65" s="114">
        <v>2E-3</v>
      </c>
      <c r="DZ65" s="114">
        <v>0</v>
      </c>
      <c r="EA65" s="114">
        <v>0</v>
      </c>
      <c r="EB65" s="114">
        <v>0</v>
      </c>
      <c r="EC65" s="114">
        <v>0</v>
      </c>
      <c r="ED65" s="114">
        <v>0</v>
      </c>
      <c r="EE65" s="114">
        <v>0</v>
      </c>
      <c r="EF65" s="114">
        <v>0</v>
      </c>
      <c r="EG65" s="114">
        <v>0</v>
      </c>
      <c r="EH65" s="114">
        <v>0</v>
      </c>
      <c r="EI65" s="114">
        <v>3.0000000000000001E-3</v>
      </c>
      <c r="EJ65" s="114">
        <v>0</v>
      </c>
      <c r="EK65" s="114">
        <v>3.0000000000000001E-3</v>
      </c>
      <c r="EL65" s="114">
        <v>0</v>
      </c>
      <c r="EM65" s="114">
        <v>0</v>
      </c>
      <c r="EN65" s="114">
        <v>5.0000000000000001E-3</v>
      </c>
      <c r="EO65" s="114">
        <v>0</v>
      </c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</row>
    <row r="66" spans="2:157" hidden="1" outlineLevel="1">
      <c r="B66" s="114">
        <v>0</v>
      </c>
      <c r="C66" s="114">
        <v>0</v>
      </c>
      <c r="D66" s="114">
        <v>0</v>
      </c>
      <c r="E66" s="114">
        <v>0</v>
      </c>
      <c r="F66" s="114">
        <v>0</v>
      </c>
      <c r="G66" s="114">
        <v>1E-3</v>
      </c>
      <c r="H66" s="114">
        <v>1E-3</v>
      </c>
      <c r="I66" s="114">
        <v>0</v>
      </c>
      <c r="J66" s="114">
        <v>6.0000000000000001E-3</v>
      </c>
      <c r="K66" s="114">
        <v>0</v>
      </c>
      <c r="L66" s="114">
        <v>0</v>
      </c>
      <c r="M66" s="114">
        <v>2E-3</v>
      </c>
      <c r="N66" s="114">
        <v>2E-3</v>
      </c>
      <c r="O66" s="114">
        <v>6.0000000000000001E-3</v>
      </c>
      <c r="P66" s="114">
        <v>4.0000000000000001E-3</v>
      </c>
      <c r="Q66" s="114">
        <v>5.0000000000000001E-3</v>
      </c>
      <c r="R66" s="114">
        <v>5.0000000000000001E-3</v>
      </c>
      <c r="S66" s="114">
        <v>1E-3</v>
      </c>
      <c r="T66" s="114">
        <v>0</v>
      </c>
      <c r="U66" s="114">
        <v>1E-3</v>
      </c>
      <c r="V66" s="114">
        <v>2E-3</v>
      </c>
      <c r="W66" s="114">
        <v>2E-3</v>
      </c>
      <c r="X66" s="114">
        <v>8.0000000000000002E-3</v>
      </c>
      <c r="Y66" s="114">
        <v>4.0000000000000001E-3</v>
      </c>
      <c r="Z66" s="114">
        <v>4.0000000000000001E-3</v>
      </c>
      <c r="AA66" s="114">
        <v>0</v>
      </c>
      <c r="AB66" s="114">
        <v>4.0000000000000001E-3</v>
      </c>
      <c r="AC66" s="114">
        <v>0</v>
      </c>
      <c r="AD66" s="114">
        <v>0</v>
      </c>
      <c r="AE66" s="114">
        <v>0</v>
      </c>
      <c r="AF66" s="114">
        <v>0</v>
      </c>
      <c r="AG66" s="114">
        <v>2E-3</v>
      </c>
      <c r="AH66" s="114">
        <v>4.0000000000000001E-3</v>
      </c>
      <c r="AI66" s="114">
        <v>4.0000000000000001E-3</v>
      </c>
      <c r="AJ66" s="114">
        <v>0</v>
      </c>
      <c r="AK66" s="114">
        <v>0</v>
      </c>
      <c r="AL66" s="114">
        <v>8.0000000000000002E-3</v>
      </c>
      <c r="AM66" s="114">
        <v>0</v>
      </c>
      <c r="AN66" s="114">
        <v>0</v>
      </c>
      <c r="AO66" s="114">
        <v>0</v>
      </c>
      <c r="AP66" s="114">
        <v>7.0000000000000001E-3</v>
      </c>
      <c r="AQ66" s="114">
        <v>0</v>
      </c>
      <c r="AR66" s="114">
        <v>2E-3</v>
      </c>
      <c r="AS66" s="114">
        <v>8.0000000000000002E-3</v>
      </c>
      <c r="AT66" s="114">
        <v>8.0000000000000002E-3</v>
      </c>
      <c r="AU66" s="114">
        <v>5.0000000000000001E-3</v>
      </c>
      <c r="AV66" s="114">
        <v>0</v>
      </c>
      <c r="AW66" s="114">
        <v>0</v>
      </c>
      <c r="AX66" s="114">
        <v>0</v>
      </c>
      <c r="AY66" s="114">
        <v>8.0000000000000002E-3</v>
      </c>
      <c r="AZ66" s="114">
        <v>8.0000000000000002E-3</v>
      </c>
      <c r="BA66" s="114">
        <v>1E-3</v>
      </c>
      <c r="BB66" s="114">
        <v>1E-3</v>
      </c>
      <c r="BC66" s="114"/>
      <c r="BD66" s="114">
        <v>0</v>
      </c>
      <c r="BE66" s="114"/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14">
        <v>2E-3</v>
      </c>
      <c r="BL66" s="114">
        <v>1E-3</v>
      </c>
      <c r="BM66" s="114">
        <v>0</v>
      </c>
      <c r="BN66" s="114">
        <v>0</v>
      </c>
      <c r="BO66" s="114">
        <v>0</v>
      </c>
      <c r="BP66" s="114">
        <v>2E-3</v>
      </c>
      <c r="BQ66" s="114">
        <v>3.0000000000000001E-3</v>
      </c>
      <c r="BR66" s="114">
        <v>1E-3</v>
      </c>
      <c r="BS66" s="114">
        <v>1E-3</v>
      </c>
      <c r="BT66" s="114">
        <v>1E-3</v>
      </c>
      <c r="BU66" s="114">
        <v>0.01</v>
      </c>
      <c r="BV66" s="114">
        <v>1E-3</v>
      </c>
      <c r="BW66" s="114">
        <v>0</v>
      </c>
      <c r="BX66" s="114">
        <v>2E-3</v>
      </c>
      <c r="BY66" s="114">
        <v>0</v>
      </c>
      <c r="BZ66" s="114">
        <v>1E-3</v>
      </c>
      <c r="CA66" s="114">
        <v>0</v>
      </c>
      <c r="CB66" s="114">
        <v>1E-3</v>
      </c>
      <c r="CC66" s="114">
        <v>5.0000000000000001E-3</v>
      </c>
      <c r="CD66" s="114">
        <v>0</v>
      </c>
      <c r="CE66" s="114">
        <v>1E-3</v>
      </c>
      <c r="CF66" s="114">
        <v>2E-3</v>
      </c>
      <c r="CG66" s="114">
        <v>1E-3</v>
      </c>
      <c r="CH66" s="114">
        <v>1E-3</v>
      </c>
      <c r="CI66" s="114">
        <v>0</v>
      </c>
      <c r="CJ66" s="114">
        <v>3.0000000000000001E-3</v>
      </c>
      <c r="CK66" s="114">
        <v>1E-3</v>
      </c>
      <c r="CL66" s="114">
        <v>2E-3</v>
      </c>
      <c r="CM66" s="114">
        <v>1E-3</v>
      </c>
      <c r="CN66" s="114">
        <v>2E-3</v>
      </c>
      <c r="CO66" s="114">
        <v>4.0000000000000001E-3</v>
      </c>
      <c r="CP66" s="114">
        <v>4.0000000000000001E-3</v>
      </c>
      <c r="CQ66" s="114">
        <v>1E-3</v>
      </c>
      <c r="CR66" s="114">
        <v>3.0000000000000001E-3</v>
      </c>
      <c r="CS66" s="114">
        <v>1E-3</v>
      </c>
      <c r="CT66" s="114">
        <v>0</v>
      </c>
      <c r="CU66" s="114">
        <v>3.4000000000000002E-2</v>
      </c>
      <c r="CV66" s="114">
        <v>1E-3</v>
      </c>
      <c r="CW66" s="114">
        <v>2.1000000000000001E-2</v>
      </c>
      <c r="CX66" s="114"/>
      <c r="CY66" s="114"/>
      <c r="CZ66" s="114">
        <v>0</v>
      </c>
      <c r="DA66" s="114">
        <v>0</v>
      </c>
      <c r="DB66" s="114">
        <v>2.4E-2</v>
      </c>
      <c r="DC66" s="114">
        <v>2.5000000000000001E-2</v>
      </c>
      <c r="DD66" s="114">
        <v>2.7E-2</v>
      </c>
      <c r="DE66" s="114">
        <v>1.4999999999999999E-2</v>
      </c>
      <c r="DF66" s="114">
        <v>1E-3</v>
      </c>
      <c r="DG66" s="114">
        <v>3.0000000000000001E-3</v>
      </c>
      <c r="DH66" s="114">
        <v>1E-3</v>
      </c>
      <c r="DI66" s="114">
        <v>0</v>
      </c>
      <c r="DJ66" s="114"/>
      <c r="DK66" s="114"/>
      <c r="DL66" s="114"/>
      <c r="DM66" s="114">
        <v>0</v>
      </c>
      <c r="DN66" s="114">
        <v>0</v>
      </c>
      <c r="DO66" s="114">
        <v>0</v>
      </c>
      <c r="DP66" s="114">
        <v>0</v>
      </c>
      <c r="DQ66" s="114">
        <v>8.9999999999999993E-3</v>
      </c>
      <c r="DR66" s="114">
        <v>2E-3</v>
      </c>
      <c r="DS66" s="114">
        <v>4.0000000000000001E-3</v>
      </c>
      <c r="DT66" s="114">
        <v>3.0000000000000001E-3</v>
      </c>
      <c r="DU66" s="114">
        <v>7.0000000000000001E-3</v>
      </c>
      <c r="DV66" s="114">
        <v>2E-3</v>
      </c>
      <c r="DW66" s="114">
        <v>1.0999999999999999E-2</v>
      </c>
      <c r="DX66" s="114">
        <v>4.0000000000000001E-3</v>
      </c>
      <c r="DY66" s="114">
        <v>2E-3</v>
      </c>
      <c r="DZ66" s="114">
        <v>0</v>
      </c>
      <c r="EA66" s="114">
        <v>0</v>
      </c>
      <c r="EB66" s="114">
        <v>0</v>
      </c>
      <c r="EC66" s="114">
        <v>0</v>
      </c>
      <c r="ED66" s="114">
        <v>0</v>
      </c>
      <c r="EE66" s="114">
        <v>0</v>
      </c>
      <c r="EF66" s="114">
        <v>0</v>
      </c>
      <c r="EG66" s="114">
        <v>0</v>
      </c>
      <c r="EH66" s="114">
        <v>0</v>
      </c>
      <c r="EI66" s="114">
        <v>3.0000000000000001E-3</v>
      </c>
      <c r="EJ66" s="114">
        <v>0</v>
      </c>
      <c r="EK66" s="114">
        <v>3.0000000000000001E-3</v>
      </c>
      <c r="EL66" s="114">
        <v>0</v>
      </c>
      <c r="EM66" s="114">
        <v>0</v>
      </c>
      <c r="EN66" s="114">
        <v>4.0000000000000001E-3</v>
      </c>
      <c r="EO66" s="114">
        <v>0</v>
      </c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</row>
    <row r="67" spans="2:157" hidden="1" outlineLevel="1">
      <c r="B67" s="114">
        <v>0</v>
      </c>
      <c r="C67" s="114">
        <v>0</v>
      </c>
      <c r="D67" s="114">
        <v>0</v>
      </c>
      <c r="E67" s="114">
        <v>0</v>
      </c>
      <c r="F67" s="114">
        <v>0</v>
      </c>
      <c r="G67" s="114">
        <v>1E-3</v>
      </c>
      <c r="H67" s="114">
        <v>1E-3</v>
      </c>
      <c r="I67" s="114">
        <v>0</v>
      </c>
      <c r="J67" s="114">
        <v>6.0000000000000001E-3</v>
      </c>
      <c r="K67" s="114">
        <v>0</v>
      </c>
      <c r="L67" s="114">
        <v>0</v>
      </c>
      <c r="M67" s="114">
        <v>2E-3</v>
      </c>
      <c r="N67" s="114">
        <v>2E-3</v>
      </c>
      <c r="O67" s="114">
        <v>6.0000000000000001E-3</v>
      </c>
      <c r="P67" s="114">
        <v>4.0000000000000001E-3</v>
      </c>
      <c r="Q67" s="114">
        <v>5.0000000000000001E-3</v>
      </c>
      <c r="R67" s="114">
        <v>5.0000000000000001E-3</v>
      </c>
      <c r="S67" s="114">
        <v>1E-3</v>
      </c>
      <c r="T67" s="114">
        <v>0</v>
      </c>
      <c r="U67" s="114">
        <v>1E-3</v>
      </c>
      <c r="V67" s="114">
        <v>2E-3</v>
      </c>
      <c r="W67" s="114">
        <v>2E-3</v>
      </c>
      <c r="X67" s="114">
        <v>8.0000000000000002E-3</v>
      </c>
      <c r="Y67" s="114">
        <v>4.0000000000000001E-3</v>
      </c>
      <c r="Z67" s="114">
        <v>4.0000000000000001E-3</v>
      </c>
      <c r="AA67" s="114">
        <v>0</v>
      </c>
      <c r="AB67" s="114">
        <v>4.0000000000000001E-3</v>
      </c>
      <c r="AC67" s="114">
        <v>0</v>
      </c>
      <c r="AD67" s="114">
        <v>0</v>
      </c>
      <c r="AE67" s="114">
        <v>0</v>
      </c>
      <c r="AF67" s="114">
        <v>0</v>
      </c>
      <c r="AG67" s="114">
        <v>2E-3</v>
      </c>
      <c r="AH67" s="114">
        <v>4.0000000000000001E-3</v>
      </c>
      <c r="AI67" s="114">
        <v>4.0000000000000001E-3</v>
      </c>
      <c r="AJ67" s="114">
        <v>0</v>
      </c>
      <c r="AK67" s="114">
        <v>0</v>
      </c>
      <c r="AL67" s="114">
        <v>8.0000000000000002E-3</v>
      </c>
      <c r="AM67" s="114">
        <v>0</v>
      </c>
      <c r="AN67" s="114">
        <v>0</v>
      </c>
      <c r="AO67" s="114">
        <v>0</v>
      </c>
      <c r="AP67" s="114">
        <v>6.0000000000000001E-3</v>
      </c>
      <c r="AQ67" s="114">
        <v>0</v>
      </c>
      <c r="AR67" s="114">
        <v>2E-3</v>
      </c>
      <c r="AS67" s="114">
        <v>8.0000000000000002E-3</v>
      </c>
      <c r="AT67" s="114">
        <v>8.0000000000000002E-3</v>
      </c>
      <c r="AU67" s="114">
        <v>5.0000000000000001E-3</v>
      </c>
      <c r="AV67" s="114">
        <v>0</v>
      </c>
      <c r="AW67" s="114">
        <v>0</v>
      </c>
      <c r="AX67" s="114">
        <v>0</v>
      </c>
      <c r="AY67" s="114">
        <v>8.0000000000000002E-3</v>
      </c>
      <c r="AZ67" s="114">
        <v>8.0000000000000002E-3</v>
      </c>
      <c r="BA67" s="114">
        <v>1E-3</v>
      </c>
      <c r="BB67" s="114">
        <v>1E-3</v>
      </c>
      <c r="BC67" s="114"/>
      <c r="BD67" s="114">
        <v>0</v>
      </c>
      <c r="BE67" s="114"/>
      <c r="BF67" s="114">
        <v>0</v>
      </c>
      <c r="BG67" s="114">
        <v>0</v>
      </c>
      <c r="BH67" s="114">
        <v>0</v>
      </c>
      <c r="BI67" s="114">
        <v>0</v>
      </c>
      <c r="BJ67" s="114">
        <v>0</v>
      </c>
      <c r="BK67" s="114">
        <v>0</v>
      </c>
      <c r="BL67" s="114">
        <v>2E-3</v>
      </c>
      <c r="BM67" s="114">
        <v>0</v>
      </c>
      <c r="BN67" s="114">
        <v>1E-3</v>
      </c>
      <c r="BO67" s="114">
        <v>0</v>
      </c>
      <c r="BP67" s="114">
        <v>2E-3</v>
      </c>
      <c r="BQ67" s="114">
        <v>4.0000000000000001E-3</v>
      </c>
      <c r="BR67" s="114">
        <v>1E-3</v>
      </c>
      <c r="BS67" s="114">
        <v>0</v>
      </c>
      <c r="BT67" s="114">
        <v>1E-3</v>
      </c>
      <c r="BU67" s="114">
        <v>1.0999999999999999E-2</v>
      </c>
      <c r="BV67" s="114">
        <v>0</v>
      </c>
      <c r="BW67" s="114">
        <v>0</v>
      </c>
      <c r="BX67" s="114">
        <v>1E-3</v>
      </c>
      <c r="BY67" s="114">
        <v>0</v>
      </c>
      <c r="BZ67" s="114">
        <v>1E-3</v>
      </c>
      <c r="CA67" s="114">
        <v>0</v>
      </c>
      <c r="CB67" s="114">
        <v>2E-3</v>
      </c>
      <c r="CC67" s="114">
        <v>6.0000000000000001E-3</v>
      </c>
      <c r="CD67" s="114">
        <v>0</v>
      </c>
      <c r="CE67" s="114">
        <v>1E-3</v>
      </c>
      <c r="CF67" s="114">
        <v>2E-3</v>
      </c>
      <c r="CG67" s="114">
        <v>1E-3</v>
      </c>
      <c r="CH67" s="114">
        <v>1E-3</v>
      </c>
      <c r="CI67" s="114">
        <v>0</v>
      </c>
      <c r="CJ67" s="114">
        <v>3.0000000000000001E-3</v>
      </c>
      <c r="CK67" s="114">
        <v>1E-3</v>
      </c>
      <c r="CL67" s="114">
        <v>2E-3</v>
      </c>
      <c r="CM67" s="114">
        <v>1E-3</v>
      </c>
      <c r="CN67" s="114">
        <v>2E-3</v>
      </c>
      <c r="CO67" s="114">
        <v>4.0000000000000001E-3</v>
      </c>
      <c r="CP67" s="114">
        <v>4.0000000000000001E-3</v>
      </c>
      <c r="CQ67" s="114">
        <v>1E-3</v>
      </c>
      <c r="CR67" s="114">
        <v>3.0000000000000001E-3</v>
      </c>
      <c r="CS67" s="114">
        <v>1E-3</v>
      </c>
      <c r="CT67" s="114">
        <v>0</v>
      </c>
      <c r="CU67" s="114">
        <v>3.5000000000000003E-2</v>
      </c>
      <c r="CV67" s="114">
        <v>1E-3</v>
      </c>
      <c r="CW67" s="114">
        <v>2.1000000000000001E-2</v>
      </c>
      <c r="CX67" s="114"/>
      <c r="CY67" s="114"/>
      <c r="CZ67" s="114">
        <v>0</v>
      </c>
      <c r="DA67" s="114">
        <v>0</v>
      </c>
      <c r="DB67" s="114">
        <v>2.4E-2</v>
      </c>
      <c r="DC67" s="114">
        <v>2.5000000000000001E-2</v>
      </c>
      <c r="DD67" s="114">
        <v>2.7E-2</v>
      </c>
      <c r="DE67" s="114">
        <v>1.4E-2</v>
      </c>
      <c r="DF67" s="114">
        <v>1E-3</v>
      </c>
      <c r="DG67" s="114">
        <v>3.0000000000000001E-3</v>
      </c>
      <c r="DH67" s="114">
        <v>1E-3</v>
      </c>
      <c r="DI67" s="114">
        <v>0</v>
      </c>
      <c r="DJ67" s="114"/>
      <c r="DK67" s="114"/>
      <c r="DL67" s="114"/>
      <c r="DM67" s="114">
        <v>0</v>
      </c>
      <c r="DN67" s="114">
        <v>0</v>
      </c>
      <c r="DO67" s="114">
        <v>0</v>
      </c>
      <c r="DP67" s="114">
        <v>0</v>
      </c>
      <c r="DQ67" s="114">
        <v>8.9999999999999993E-3</v>
      </c>
      <c r="DR67" s="114">
        <v>2E-3</v>
      </c>
      <c r="DS67" s="114">
        <v>4.0000000000000001E-3</v>
      </c>
      <c r="DT67" s="114">
        <v>3.0000000000000001E-3</v>
      </c>
      <c r="DU67" s="114">
        <v>7.0000000000000001E-3</v>
      </c>
      <c r="DV67" s="114">
        <v>2E-3</v>
      </c>
      <c r="DW67" s="114">
        <v>1.0999999999999999E-2</v>
      </c>
      <c r="DX67" s="114">
        <v>4.0000000000000001E-3</v>
      </c>
      <c r="DY67" s="114">
        <v>2E-3</v>
      </c>
      <c r="DZ67" s="114">
        <v>0</v>
      </c>
      <c r="EA67" s="114">
        <v>0</v>
      </c>
      <c r="EB67" s="114">
        <v>0</v>
      </c>
      <c r="EC67" s="114">
        <v>0</v>
      </c>
      <c r="ED67" s="114">
        <v>0</v>
      </c>
      <c r="EE67" s="114">
        <v>0</v>
      </c>
      <c r="EF67" s="114">
        <v>0</v>
      </c>
      <c r="EG67" s="114">
        <v>0</v>
      </c>
      <c r="EH67" s="114">
        <v>0</v>
      </c>
      <c r="EI67" s="114">
        <v>3.0000000000000001E-3</v>
      </c>
      <c r="EJ67" s="114">
        <v>0</v>
      </c>
      <c r="EK67" s="114">
        <v>3.0000000000000001E-3</v>
      </c>
      <c r="EL67" s="114">
        <v>0</v>
      </c>
      <c r="EM67" s="114">
        <v>0</v>
      </c>
      <c r="EN67" s="114">
        <v>4.0000000000000001E-3</v>
      </c>
      <c r="EO67" s="114">
        <v>0</v>
      </c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</row>
    <row r="68" spans="2:157" hidden="1" outlineLevel="1">
      <c r="B68" s="114">
        <v>0</v>
      </c>
      <c r="C68" s="114">
        <v>0</v>
      </c>
      <c r="D68" s="114">
        <v>0</v>
      </c>
      <c r="E68" s="114">
        <v>0</v>
      </c>
      <c r="F68" s="114">
        <v>0</v>
      </c>
      <c r="G68" s="114">
        <v>1E-3</v>
      </c>
      <c r="H68" s="114">
        <v>1E-3</v>
      </c>
      <c r="I68" s="114">
        <v>0</v>
      </c>
      <c r="J68" s="114">
        <v>6.0000000000000001E-3</v>
      </c>
      <c r="K68" s="114">
        <v>0</v>
      </c>
      <c r="L68" s="114">
        <v>0</v>
      </c>
      <c r="M68" s="114">
        <v>2E-3</v>
      </c>
      <c r="N68" s="114">
        <v>2E-3</v>
      </c>
      <c r="O68" s="114">
        <v>6.0000000000000001E-3</v>
      </c>
      <c r="P68" s="114">
        <v>4.0000000000000001E-3</v>
      </c>
      <c r="Q68" s="114">
        <v>5.0000000000000001E-3</v>
      </c>
      <c r="R68" s="114">
        <v>6.0000000000000001E-3</v>
      </c>
      <c r="S68" s="114">
        <v>1E-3</v>
      </c>
      <c r="T68" s="114">
        <v>0</v>
      </c>
      <c r="U68" s="114">
        <v>1E-3</v>
      </c>
      <c r="V68" s="114">
        <v>2E-3</v>
      </c>
      <c r="W68" s="114">
        <v>2E-3</v>
      </c>
      <c r="X68" s="114">
        <v>8.0000000000000002E-3</v>
      </c>
      <c r="Y68" s="114">
        <v>4.0000000000000001E-3</v>
      </c>
      <c r="Z68" s="114">
        <v>4.0000000000000001E-3</v>
      </c>
      <c r="AA68" s="114">
        <v>0</v>
      </c>
      <c r="AB68" s="114">
        <v>4.0000000000000001E-3</v>
      </c>
      <c r="AC68" s="114">
        <v>0</v>
      </c>
      <c r="AD68" s="114">
        <v>0</v>
      </c>
      <c r="AE68" s="114">
        <v>0</v>
      </c>
      <c r="AF68" s="114">
        <v>0</v>
      </c>
      <c r="AG68" s="114">
        <v>2E-3</v>
      </c>
      <c r="AH68" s="114">
        <v>4.0000000000000001E-3</v>
      </c>
      <c r="AI68" s="114">
        <v>4.0000000000000001E-3</v>
      </c>
      <c r="AJ68" s="114">
        <v>0</v>
      </c>
      <c r="AK68" s="114">
        <v>0</v>
      </c>
      <c r="AL68" s="114">
        <v>8.0000000000000002E-3</v>
      </c>
      <c r="AM68" s="114">
        <v>0</v>
      </c>
      <c r="AN68" s="114">
        <v>0</v>
      </c>
      <c r="AO68" s="114">
        <v>0</v>
      </c>
      <c r="AP68" s="114">
        <v>6.0000000000000001E-3</v>
      </c>
      <c r="AQ68" s="114">
        <v>0</v>
      </c>
      <c r="AR68" s="114">
        <v>2E-3</v>
      </c>
      <c r="AS68" s="114">
        <v>8.0000000000000002E-3</v>
      </c>
      <c r="AT68" s="114">
        <v>8.0000000000000002E-3</v>
      </c>
      <c r="AU68" s="114">
        <v>5.0000000000000001E-3</v>
      </c>
      <c r="AV68" s="114">
        <v>0</v>
      </c>
      <c r="AW68" s="114">
        <v>0</v>
      </c>
      <c r="AX68" s="114">
        <v>0</v>
      </c>
      <c r="AY68" s="114">
        <v>8.0000000000000002E-3</v>
      </c>
      <c r="AZ68" s="114">
        <v>8.0000000000000002E-3</v>
      </c>
      <c r="BA68" s="114">
        <v>1E-3</v>
      </c>
      <c r="BB68" s="114">
        <v>1E-3</v>
      </c>
      <c r="BC68" s="114"/>
      <c r="BD68" s="114">
        <v>0</v>
      </c>
      <c r="BE68" s="114"/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1E-3</v>
      </c>
      <c r="BM68" s="114">
        <v>0</v>
      </c>
      <c r="BN68" s="114">
        <v>1E-3</v>
      </c>
      <c r="BO68" s="114">
        <v>0</v>
      </c>
      <c r="BP68" s="114">
        <v>2E-3</v>
      </c>
      <c r="BQ68" s="114">
        <v>4.0000000000000001E-3</v>
      </c>
      <c r="BR68" s="114">
        <v>1E-3</v>
      </c>
      <c r="BS68" s="114">
        <v>1E-3</v>
      </c>
      <c r="BT68" s="114">
        <v>1E-3</v>
      </c>
      <c r="BU68" s="114">
        <v>1.2E-2</v>
      </c>
      <c r="BV68" s="114">
        <v>0</v>
      </c>
      <c r="BW68" s="114">
        <v>0</v>
      </c>
      <c r="BX68" s="114">
        <v>0</v>
      </c>
      <c r="BY68" s="114">
        <v>0</v>
      </c>
      <c r="BZ68" s="114">
        <v>1E-3</v>
      </c>
      <c r="CA68" s="114">
        <v>0</v>
      </c>
      <c r="CB68" s="114">
        <v>2E-3</v>
      </c>
      <c r="CC68" s="114">
        <v>6.0000000000000001E-3</v>
      </c>
      <c r="CD68" s="114">
        <v>0</v>
      </c>
      <c r="CE68" s="114">
        <v>1E-3</v>
      </c>
      <c r="CF68" s="114">
        <v>2E-3</v>
      </c>
      <c r="CG68" s="114">
        <v>1E-3</v>
      </c>
      <c r="CH68" s="114">
        <v>1E-3</v>
      </c>
      <c r="CI68" s="114">
        <v>0</v>
      </c>
      <c r="CJ68" s="114">
        <v>3.0000000000000001E-3</v>
      </c>
      <c r="CK68" s="114">
        <v>1E-3</v>
      </c>
      <c r="CL68" s="114">
        <v>1E-3</v>
      </c>
      <c r="CM68" s="114">
        <v>1E-3</v>
      </c>
      <c r="CN68" s="114">
        <v>1E-3</v>
      </c>
      <c r="CO68" s="114">
        <v>4.0000000000000001E-3</v>
      </c>
      <c r="CP68" s="114">
        <v>2E-3</v>
      </c>
      <c r="CQ68" s="114">
        <v>1E-3</v>
      </c>
      <c r="CR68" s="114">
        <v>3.0000000000000001E-3</v>
      </c>
      <c r="CS68" s="114">
        <v>1E-3</v>
      </c>
      <c r="CT68" s="114">
        <v>0</v>
      </c>
      <c r="CU68" s="114">
        <v>3.4000000000000002E-2</v>
      </c>
      <c r="CV68" s="114">
        <v>1E-3</v>
      </c>
      <c r="CW68" s="114">
        <v>2.1999999999999999E-2</v>
      </c>
      <c r="CX68" s="114"/>
      <c r="CY68" s="114"/>
      <c r="CZ68" s="114">
        <v>0</v>
      </c>
      <c r="DA68" s="114">
        <v>0</v>
      </c>
      <c r="DB68" s="114">
        <v>2.3E-2</v>
      </c>
      <c r="DC68" s="114">
        <v>2.3E-2</v>
      </c>
      <c r="DD68" s="114">
        <v>2.7E-2</v>
      </c>
      <c r="DE68" s="114">
        <v>1.2999999999999999E-2</v>
      </c>
      <c r="DF68" s="114">
        <v>0</v>
      </c>
      <c r="DG68" s="114">
        <v>3.0000000000000001E-3</v>
      </c>
      <c r="DH68" s="114">
        <v>1E-3</v>
      </c>
      <c r="DI68" s="114">
        <v>0</v>
      </c>
      <c r="DJ68" s="114"/>
      <c r="DK68" s="114"/>
      <c r="DL68" s="114"/>
      <c r="DM68" s="114">
        <v>0</v>
      </c>
      <c r="DN68" s="114">
        <v>0</v>
      </c>
      <c r="DO68" s="114">
        <v>0</v>
      </c>
      <c r="DP68" s="114">
        <v>0</v>
      </c>
      <c r="DQ68" s="114">
        <v>8.9999999999999993E-3</v>
      </c>
      <c r="DR68" s="114">
        <v>2E-3</v>
      </c>
      <c r="DS68" s="114">
        <v>4.0000000000000001E-3</v>
      </c>
      <c r="DT68" s="114">
        <v>3.0000000000000001E-3</v>
      </c>
      <c r="DU68" s="114">
        <v>7.0000000000000001E-3</v>
      </c>
      <c r="DV68" s="114">
        <v>1E-3</v>
      </c>
      <c r="DW68" s="114">
        <v>1.0999999999999999E-2</v>
      </c>
      <c r="DX68" s="114">
        <v>4.0000000000000001E-3</v>
      </c>
      <c r="DY68" s="114">
        <v>2E-3</v>
      </c>
      <c r="DZ68" s="114">
        <v>0</v>
      </c>
      <c r="EA68" s="114">
        <v>0</v>
      </c>
      <c r="EB68" s="114">
        <v>0</v>
      </c>
      <c r="EC68" s="114">
        <v>0</v>
      </c>
      <c r="ED68" s="114">
        <v>0</v>
      </c>
      <c r="EE68" s="114">
        <v>0</v>
      </c>
      <c r="EF68" s="114">
        <v>0</v>
      </c>
      <c r="EG68" s="114">
        <v>0</v>
      </c>
      <c r="EH68" s="114">
        <v>0</v>
      </c>
      <c r="EI68" s="114">
        <v>3.0000000000000001E-3</v>
      </c>
      <c r="EJ68" s="114">
        <v>0</v>
      </c>
      <c r="EK68" s="114">
        <v>3.0000000000000001E-3</v>
      </c>
      <c r="EL68" s="114">
        <v>0</v>
      </c>
      <c r="EM68" s="114">
        <v>0</v>
      </c>
      <c r="EN68" s="114">
        <v>4.0000000000000001E-3</v>
      </c>
      <c r="EO68" s="114">
        <v>0</v>
      </c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</row>
    <row r="69" spans="2:157" hidden="1" outlineLevel="1">
      <c r="B69" s="114">
        <v>0</v>
      </c>
      <c r="C69" s="114">
        <v>0</v>
      </c>
      <c r="D69" s="114">
        <v>0</v>
      </c>
      <c r="E69" s="114">
        <v>0</v>
      </c>
      <c r="F69" s="114">
        <v>0</v>
      </c>
      <c r="G69" s="114">
        <v>1E-3</v>
      </c>
      <c r="H69" s="114">
        <v>1E-3</v>
      </c>
      <c r="I69" s="114">
        <v>0</v>
      </c>
      <c r="J69" s="114">
        <v>6.0000000000000001E-3</v>
      </c>
      <c r="K69" s="114">
        <v>0</v>
      </c>
      <c r="L69" s="114">
        <v>0</v>
      </c>
      <c r="M69" s="114">
        <v>2E-3</v>
      </c>
      <c r="N69" s="114">
        <v>2E-3</v>
      </c>
      <c r="O69" s="114">
        <v>6.0000000000000001E-3</v>
      </c>
      <c r="P69" s="114">
        <v>4.0000000000000001E-3</v>
      </c>
      <c r="Q69" s="114">
        <v>5.0000000000000001E-3</v>
      </c>
      <c r="R69" s="114">
        <v>6.0000000000000001E-3</v>
      </c>
      <c r="S69" s="114">
        <v>1E-3</v>
      </c>
      <c r="T69" s="114">
        <v>0</v>
      </c>
      <c r="U69" s="114">
        <v>1E-3</v>
      </c>
      <c r="V69" s="114">
        <v>2E-3</v>
      </c>
      <c r="W69" s="114">
        <v>2E-3</v>
      </c>
      <c r="X69" s="114">
        <v>8.0000000000000002E-3</v>
      </c>
      <c r="Y69" s="114">
        <v>4.0000000000000001E-3</v>
      </c>
      <c r="Z69" s="114">
        <v>4.0000000000000001E-3</v>
      </c>
      <c r="AA69" s="114">
        <v>0</v>
      </c>
      <c r="AB69" s="114">
        <v>4.0000000000000001E-3</v>
      </c>
      <c r="AC69" s="114">
        <v>0</v>
      </c>
      <c r="AD69" s="114">
        <v>0</v>
      </c>
      <c r="AE69" s="114">
        <v>0</v>
      </c>
      <c r="AF69" s="114">
        <v>0</v>
      </c>
      <c r="AG69" s="114">
        <v>2E-3</v>
      </c>
      <c r="AH69" s="114">
        <v>4.0000000000000001E-3</v>
      </c>
      <c r="AI69" s="114">
        <v>4.0000000000000001E-3</v>
      </c>
      <c r="AJ69" s="114">
        <v>0</v>
      </c>
      <c r="AK69" s="114">
        <v>0</v>
      </c>
      <c r="AL69" s="114">
        <v>8.0000000000000002E-3</v>
      </c>
      <c r="AM69" s="114">
        <v>0</v>
      </c>
      <c r="AN69" s="114">
        <v>0</v>
      </c>
      <c r="AO69" s="114">
        <v>0</v>
      </c>
      <c r="AP69" s="114">
        <v>6.0000000000000001E-3</v>
      </c>
      <c r="AQ69" s="114">
        <v>0</v>
      </c>
      <c r="AR69" s="114">
        <v>2E-3</v>
      </c>
      <c r="AS69" s="114">
        <v>8.0000000000000002E-3</v>
      </c>
      <c r="AT69" s="114">
        <v>8.0000000000000002E-3</v>
      </c>
      <c r="AU69" s="114">
        <v>5.0000000000000001E-3</v>
      </c>
      <c r="AV69" s="114">
        <v>0</v>
      </c>
      <c r="AW69" s="114">
        <v>0</v>
      </c>
      <c r="AX69" s="114">
        <v>0</v>
      </c>
      <c r="AY69" s="114">
        <v>8.0000000000000002E-3</v>
      </c>
      <c r="AZ69" s="114">
        <v>8.0000000000000002E-3</v>
      </c>
      <c r="BA69" s="114">
        <v>1E-3</v>
      </c>
      <c r="BB69" s="114">
        <v>1E-3</v>
      </c>
      <c r="BC69" s="114"/>
      <c r="BD69" s="114">
        <v>0</v>
      </c>
      <c r="BE69" s="114"/>
      <c r="BF69" s="114">
        <v>0</v>
      </c>
      <c r="BG69" s="114">
        <v>0</v>
      </c>
      <c r="BH69" s="114">
        <v>0</v>
      </c>
      <c r="BI69" s="114">
        <v>0</v>
      </c>
      <c r="BJ69" s="114">
        <v>0</v>
      </c>
      <c r="BK69" s="114">
        <v>0</v>
      </c>
      <c r="BL69" s="114">
        <v>1E-3</v>
      </c>
      <c r="BM69" s="114">
        <v>0</v>
      </c>
      <c r="BN69" s="114">
        <v>1E-3</v>
      </c>
      <c r="BO69" s="114">
        <v>0</v>
      </c>
      <c r="BP69" s="114">
        <v>2E-3</v>
      </c>
      <c r="BQ69" s="114">
        <v>1.4E-2</v>
      </c>
      <c r="BR69" s="114">
        <v>1E-3</v>
      </c>
      <c r="BS69" s="114">
        <v>0</v>
      </c>
      <c r="BT69" s="114">
        <v>1E-3</v>
      </c>
      <c r="BU69" s="114">
        <v>1.2E-2</v>
      </c>
      <c r="BV69" s="114">
        <v>0</v>
      </c>
      <c r="BW69" s="114">
        <v>0</v>
      </c>
      <c r="BX69" s="114">
        <v>1E-3</v>
      </c>
      <c r="BY69" s="114">
        <v>0</v>
      </c>
      <c r="BZ69" s="114">
        <v>1E-3</v>
      </c>
      <c r="CA69" s="114">
        <v>0</v>
      </c>
      <c r="CB69" s="114">
        <v>2E-3</v>
      </c>
      <c r="CC69" s="114">
        <v>6.0000000000000001E-3</v>
      </c>
      <c r="CD69" s="114">
        <v>0</v>
      </c>
      <c r="CE69" s="114">
        <v>1E-3</v>
      </c>
      <c r="CF69" s="114">
        <v>1E-3</v>
      </c>
      <c r="CG69" s="114">
        <v>1E-3</v>
      </c>
      <c r="CH69" s="114">
        <v>1E-3</v>
      </c>
      <c r="CI69" s="114">
        <v>0</v>
      </c>
      <c r="CJ69" s="114">
        <v>3.0000000000000001E-3</v>
      </c>
      <c r="CK69" s="114">
        <v>0</v>
      </c>
      <c r="CL69" s="114">
        <v>1E-3</v>
      </c>
      <c r="CM69" s="114">
        <v>1E-3</v>
      </c>
      <c r="CN69" s="114">
        <v>1E-3</v>
      </c>
      <c r="CO69" s="114">
        <v>3.0000000000000001E-3</v>
      </c>
      <c r="CP69" s="114">
        <v>2E-3</v>
      </c>
      <c r="CQ69" s="114">
        <v>1E-3</v>
      </c>
      <c r="CR69" s="114">
        <v>2E-3</v>
      </c>
      <c r="CS69" s="114">
        <v>1E-3</v>
      </c>
      <c r="CT69" s="114">
        <v>0</v>
      </c>
      <c r="CU69" s="114">
        <v>3.3000000000000002E-2</v>
      </c>
      <c r="CV69" s="114">
        <v>1E-3</v>
      </c>
      <c r="CW69" s="114">
        <v>2.1999999999999999E-2</v>
      </c>
      <c r="CX69" s="114"/>
      <c r="CY69" s="114"/>
      <c r="CZ69" s="114">
        <v>0</v>
      </c>
      <c r="DA69" s="114">
        <v>0</v>
      </c>
      <c r="DB69" s="114">
        <v>0.02</v>
      </c>
      <c r="DC69" s="114">
        <v>0.02</v>
      </c>
      <c r="DD69" s="114">
        <v>2.5999999999999999E-2</v>
      </c>
      <c r="DE69" s="114">
        <v>1.2E-2</v>
      </c>
      <c r="DF69" s="114">
        <v>0</v>
      </c>
      <c r="DG69" s="114">
        <v>2E-3</v>
      </c>
      <c r="DH69" s="114">
        <v>1E-3</v>
      </c>
      <c r="DI69" s="114">
        <v>0</v>
      </c>
      <c r="DJ69" s="114"/>
      <c r="DK69" s="114"/>
      <c r="DL69" s="114"/>
      <c r="DM69" s="114">
        <v>0</v>
      </c>
      <c r="DN69" s="114">
        <v>0</v>
      </c>
      <c r="DO69" s="114">
        <v>0</v>
      </c>
      <c r="DP69" s="114">
        <v>0</v>
      </c>
      <c r="DQ69" s="114">
        <v>8.9999999999999993E-3</v>
      </c>
      <c r="DR69" s="114">
        <v>2E-3</v>
      </c>
      <c r="DS69" s="114">
        <v>4.0000000000000001E-3</v>
      </c>
      <c r="DT69" s="114">
        <v>3.0000000000000001E-3</v>
      </c>
      <c r="DU69" s="114">
        <v>6.0000000000000001E-3</v>
      </c>
      <c r="DV69" s="114">
        <v>1E-3</v>
      </c>
      <c r="DW69" s="114">
        <v>1.2E-2</v>
      </c>
      <c r="DX69" s="114">
        <v>4.0000000000000001E-3</v>
      </c>
      <c r="DY69" s="114">
        <v>2E-3</v>
      </c>
      <c r="DZ69" s="114">
        <v>0</v>
      </c>
      <c r="EA69" s="114">
        <v>0</v>
      </c>
      <c r="EB69" s="114">
        <v>0</v>
      </c>
      <c r="EC69" s="114">
        <v>0</v>
      </c>
      <c r="ED69" s="114">
        <v>0</v>
      </c>
      <c r="EE69" s="114">
        <v>0</v>
      </c>
      <c r="EF69" s="114">
        <v>0</v>
      </c>
      <c r="EG69" s="114">
        <v>0</v>
      </c>
      <c r="EH69" s="114">
        <v>0</v>
      </c>
      <c r="EI69" s="114">
        <v>3.0000000000000001E-3</v>
      </c>
      <c r="EJ69" s="114">
        <v>0</v>
      </c>
      <c r="EK69" s="114">
        <v>3.0000000000000001E-3</v>
      </c>
      <c r="EL69" s="114">
        <v>0</v>
      </c>
      <c r="EM69" s="114">
        <v>0</v>
      </c>
      <c r="EN69" s="114">
        <v>4.0000000000000001E-3</v>
      </c>
      <c r="EO69" s="114">
        <v>0</v>
      </c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</row>
    <row r="70" spans="2:157" hidden="1" outlineLevel="1"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1E-3</v>
      </c>
      <c r="H70" s="114">
        <v>1E-3</v>
      </c>
      <c r="I70" s="114">
        <v>0</v>
      </c>
      <c r="J70" s="114">
        <v>6.0000000000000001E-3</v>
      </c>
      <c r="K70" s="114">
        <v>0</v>
      </c>
      <c r="L70" s="114">
        <v>0</v>
      </c>
      <c r="M70" s="114">
        <v>2E-3</v>
      </c>
      <c r="N70" s="114">
        <v>2E-3</v>
      </c>
      <c r="O70" s="114">
        <v>6.0000000000000001E-3</v>
      </c>
      <c r="P70" s="114">
        <v>4.0000000000000001E-3</v>
      </c>
      <c r="Q70" s="114">
        <v>5.0000000000000001E-3</v>
      </c>
      <c r="R70" s="114">
        <v>6.0000000000000001E-3</v>
      </c>
      <c r="S70" s="114">
        <v>1E-3</v>
      </c>
      <c r="T70" s="114">
        <v>0</v>
      </c>
      <c r="U70" s="114">
        <v>1E-3</v>
      </c>
      <c r="V70" s="114">
        <v>2E-3</v>
      </c>
      <c r="W70" s="114">
        <v>2E-3</v>
      </c>
      <c r="X70" s="114">
        <v>8.0000000000000002E-3</v>
      </c>
      <c r="Y70" s="114">
        <v>4.0000000000000001E-3</v>
      </c>
      <c r="Z70" s="114">
        <v>4.0000000000000001E-3</v>
      </c>
      <c r="AA70" s="114">
        <v>0</v>
      </c>
      <c r="AB70" s="114">
        <v>4.0000000000000001E-3</v>
      </c>
      <c r="AC70" s="114">
        <v>0</v>
      </c>
      <c r="AD70" s="114">
        <v>0</v>
      </c>
      <c r="AE70" s="114">
        <v>0</v>
      </c>
      <c r="AF70" s="114">
        <v>0</v>
      </c>
      <c r="AG70" s="114">
        <v>2E-3</v>
      </c>
      <c r="AH70" s="114">
        <v>4.0000000000000001E-3</v>
      </c>
      <c r="AI70" s="114">
        <v>4.0000000000000001E-3</v>
      </c>
      <c r="AJ70" s="114">
        <v>0</v>
      </c>
      <c r="AK70" s="114">
        <v>0</v>
      </c>
      <c r="AL70" s="114">
        <v>8.0000000000000002E-3</v>
      </c>
      <c r="AM70" s="114">
        <v>0</v>
      </c>
      <c r="AN70" s="114">
        <v>0</v>
      </c>
      <c r="AO70" s="114">
        <v>0</v>
      </c>
      <c r="AP70" s="114">
        <v>5.0000000000000001E-3</v>
      </c>
      <c r="AQ70" s="114">
        <v>0</v>
      </c>
      <c r="AR70" s="114">
        <v>2E-3</v>
      </c>
      <c r="AS70" s="114">
        <v>8.0000000000000002E-3</v>
      </c>
      <c r="AT70" s="114">
        <v>8.0000000000000002E-3</v>
      </c>
      <c r="AU70" s="114">
        <v>5.0000000000000001E-3</v>
      </c>
      <c r="AV70" s="114">
        <v>0</v>
      </c>
      <c r="AW70" s="114">
        <v>0</v>
      </c>
      <c r="AX70" s="114">
        <v>0</v>
      </c>
      <c r="AY70" s="114">
        <v>8.0000000000000002E-3</v>
      </c>
      <c r="AZ70" s="114">
        <v>8.0000000000000002E-3</v>
      </c>
      <c r="BA70" s="114">
        <v>1E-3</v>
      </c>
      <c r="BB70" s="114">
        <v>1E-3</v>
      </c>
      <c r="BC70" s="114"/>
      <c r="BD70" s="114">
        <v>0</v>
      </c>
      <c r="BE70" s="114"/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14">
        <v>0</v>
      </c>
      <c r="BL70" s="114">
        <v>1E-3</v>
      </c>
      <c r="BM70" s="114">
        <v>0</v>
      </c>
      <c r="BN70" s="114">
        <v>1E-3</v>
      </c>
      <c r="BO70" s="114">
        <v>0</v>
      </c>
      <c r="BP70" s="114">
        <v>2E-3</v>
      </c>
      <c r="BQ70" s="114">
        <v>1.2999999999999999E-2</v>
      </c>
      <c r="BR70" s="114">
        <v>1E-3</v>
      </c>
      <c r="BS70" s="114">
        <v>0</v>
      </c>
      <c r="BT70" s="114">
        <v>1E-3</v>
      </c>
      <c r="BU70" s="114">
        <v>7.0000000000000001E-3</v>
      </c>
      <c r="BV70" s="114">
        <v>0</v>
      </c>
      <c r="BW70" s="114">
        <v>0</v>
      </c>
      <c r="BX70" s="114">
        <v>1E-3</v>
      </c>
      <c r="BY70" s="114">
        <v>0</v>
      </c>
      <c r="BZ70" s="114">
        <v>1E-3</v>
      </c>
      <c r="CA70" s="114">
        <v>0</v>
      </c>
      <c r="CB70" s="114">
        <v>2E-3</v>
      </c>
      <c r="CC70" s="114">
        <v>7.0000000000000001E-3</v>
      </c>
      <c r="CD70" s="114">
        <v>0</v>
      </c>
      <c r="CE70" s="114">
        <v>1E-3</v>
      </c>
      <c r="CF70" s="114">
        <v>1E-3</v>
      </c>
      <c r="CG70" s="114">
        <v>1E-3</v>
      </c>
      <c r="CH70" s="114">
        <v>1E-3</v>
      </c>
      <c r="CI70" s="114">
        <v>0</v>
      </c>
      <c r="CJ70" s="114">
        <v>3.0000000000000001E-3</v>
      </c>
      <c r="CK70" s="114">
        <v>0</v>
      </c>
      <c r="CL70" s="114">
        <v>1E-3</v>
      </c>
      <c r="CM70" s="114">
        <v>1E-3</v>
      </c>
      <c r="CN70" s="114">
        <v>1E-3</v>
      </c>
      <c r="CO70" s="114">
        <v>2E-3</v>
      </c>
      <c r="CP70" s="114">
        <v>1E-3</v>
      </c>
      <c r="CQ70" s="114">
        <v>1E-3</v>
      </c>
      <c r="CR70" s="114">
        <v>2E-3</v>
      </c>
      <c r="CS70" s="114">
        <v>1E-3</v>
      </c>
      <c r="CT70" s="114">
        <v>0</v>
      </c>
      <c r="CU70" s="114">
        <v>3.1E-2</v>
      </c>
      <c r="CV70" s="114">
        <v>1E-3</v>
      </c>
      <c r="CW70" s="114">
        <v>2.1999999999999999E-2</v>
      </c>
      <c r="CX70" s="114"/>
      <c r="CY70" s="114"/>
      <c r="CZ70" s="114">
        <v>0</v>
      </c>
      <c r="DA70" s="114">
        <v>0</v>
      </c>
      <c r="DB70" s="114">
        <v>1.4999999999999999E-2</v>
      </c>
      <c r="DC70" s="114">
        <v>1.4999999999999999E-2</v>
      </c>
      <c r="DD70" s="114">
        <v>2.4E-2</v>
      </c>
      <c r="DE70" s="114">
        <v>1.0999999999999999E-2</v>
      </c>
      <c r="DF70" s="114">
        <v>0</v>
      </c>
      <c r="DG70" s="114">
        <v>2E-3</v>
      </c>
      <c r="DH70" s="114">
        <v>1E-3</v>
      </c>
      <c r="DI70" s="114">
        <v>0</v>
      </c>
      <c r="DJ70" s="114"/>
      <c r="DK70" s="114"/>
      <c r="DL70" s="114"/>
      <c r="DM70" s="114">
        <v>0</v>
      </c>
      <c r="DN70" s="114">
        <v>0</v>
      </c>
      <c r="DO70" s="114">
        <v>0</v>
      </c>
      <c r="DP70" s="114">
        <v>0</v>
      </c>
      <c r="DQ70" s="114">
        <v>8.0000000000000002E-3</v>
      </c>
      <c r="DR70" s="114">
        <v>2E-3</v>
      </c>
      <c r="DS70" s="114">
        <v>4.0000000000000001E-3</v>
      </c>
      <c r="DT70" s="114">
        <v>3.0000000000000001E-3</v>
      </c>
      <c r="DU70" s="114">
        <v>6.0000000000000001E-3</v>
      </c>
      <c r="DV70" s="114">
        <v>1E-3</v>
      </c>
      <c r="DW70" s="114">
        <v>1.2E-2</v>
      </c>
      <c r="DX70" s="114">
        <v>4.0000000000000001E-3</v>
      </c>
      <c r="DY70" s="114">
        <v>2E-3</v>
      </c>
      <c r="DZ70" s="114">
        <v>0</v>
      </c>
      <c r="EA70" s="114">
        <v>0</v>
      </c>
      <c r="EB70" s="114">
        <v>0</v>
      </c>
      <c r="EC70" s="114">
        <v>0</v>
      </c>
      <c r="ED70" s="114">
        <v>0</v>
      </c>
      <c r="EE70" s="114">
        <v>0</v>
      </c>
      <c r="EF70" s="114">
        <v>0</v>
      </c>
      <c r="EG70" s="114">
        <v>0</v>
      </c>
      <c r="EH70" s="114">
        <v>0</v>
      </c>
      <c r="EI70" s="114">
        <v>3.0000000000000001E-3</v>
      </c>
      <c r="EJ70" s="114">
        <v>0</v>
      </c>
      <c r="EK70" s="114">
        <v>3.0000000000000001E-3</v>
      </c>
      <c r="EL70" s="114">
        <v>0</v>
      </c>
      <c r="EM70" s="114">
        <v>0</v>
      </c>
      <c r="EN70" s="114">
        <v>4.0000000000000001E-3</v>
      </c>
      <c r="EO70" s="114">
        <v>0</v>
      </c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</row>
    <row r="71" spans="2:157" hidden="1" outlineLevel="1">
      <c r="B71" s="114">
        <v>0</v>
      </c>
      <c r="C71" s="114">
        <v>0</v>
      </c>
      <c r="D71" s="114">
        <v>0</v>
      </c>
      <c r="E71" s="114">
        <v>0</v>
      </c>
      <c r="F71" s="114">
        <v>0</v>
      </c>
      <c r="G71" s="114">
        <v>1E-3</v>
      </c>
      <c r="H71" s="114">
        <v>0</v>
      </c>
      <c r="I71" s="114">
        <v>0</v>
      </c>
      <c r="J71" s="114">
        <v>6.0000000000000001E-3</v>
      </c>
      <c r="K71" s="114">
        <v>0</v>
      </c>
      <c r="L71" s="114">
        <v>0</v>
      </c>
      <c r="M71" s="114">
        <v>2E-3</v>
      </c>
      <c r="N71" s="114">
        <v>2E-3</v>
      </c>
      <c r="O71" s="114">
        <v>6.0000000000000001E-3</v>
      </c>
      <c r="P71" s="114">
        <v>4.0000000000000001E-3</v>
      </c>
      <c r="Q71" s="114">
        <v>4.0000000000000001E-3</v>
      </c>
      <c r="R71" s="114">
        <v>7.0000000000000001E-3</v>
      </c>
      <c r="S71" s="114">
        <v>1E-3</v>
      </c>
      <c r="T71" s="114">
        <v>0</v>
      </c>
      <c r="U71" s="114">
        <v>1E-3</v>
      </c>
      <c r="V71" s="114">
        <v>2E-3</v>
      </c>
      <c r="W71" s="114">
        <v>2E-3</v>
      </c>
      <c r="X71" s="114">
        <v>8.0000000000000002E-3</v>
      </c>
      <c r="Y71" s="114">
        <v>4.0000000000000001E-3</v>
      </c>
      <c r="Z71" s="114">
        <v>4.0000000000000001E-3</v>
      </c>
      <c r="AA71" s="114">
        <v>0</v>
      </c>
      <c r="AB71" s="114">
        <v>4.0000000000000001E-3</v>
      </c>
      <c r="AC71" s="114">
        <v>0</v>
      </c>
      <c r="AD71" s="114">
        <v>0</v>
      </c>
      <c r="AE71" s="114">
        <v>0</v>
      </c>
      <c r="AF71" s="114">
        <v>0</v>
      </c>
      <c r="AG71" s="114">
        <v>2E-3</v>
      </c>
      <c r="AH71" s="114">
        <v>4.0000000000000001E-3</v>
      </c>
      <c r="AI71" s="114">
        <v>4.0000000000000001E-3</v>
      </c>
      <c r="AJ71" s="114">
        <v>0</v>
      </c>
      <c r="AK71" s="114">
        <v>0</v>
      </c>
      <c r="AL71" s="114">
        <v>8.0000000000000002E-3</v>
      </c>
      <c r="AM71" s="114">
        <v>0</v>
      </c>
      <c r="AN71" s="114">
        <v>0</v>
      </c>
      <c r="AO71" s="114">
        <v>0</v>
      </c>
      <c r="AP71" s="114">
        <v>4.0000000000000001E-3</v>
      </c>
      <c r="AQ71" s="114">
        <v>0</v>
      </c>
      <c r="AR71" s="114">
        <v>2E-3</v>
      </c>
      <c r="AS71" s="114">
        <v>8.0000000000000002E-3</v>
      </c>
      <c r="AT71" s="114">
        <v>8.0000000000000002E-3</v>
      </c>
      <c r="AU71" s="114">
        <v>5.0000000000000001E-3</v>
      </c>
      <c r="AV71" s="114">
        <v>0</v>
      </c>
      <c r="AW71" s="114">
        <v>0</v>
      </c>
      <c r="AX71" s="114">
        <v>0</v>
      </c>
      <c r="AY71" s="114">
        <v>8.0000000000000002E-3</v>
      </c>
      <c r="AZ71" s="114">
        <v>8.0000000000000002E-3</v>
      </c>
      <c r="BA71" s="114">
        <v>1E-3</v>
      </c>
      <c r="BB71" s="114">
        <v>1E-3</v>
      </c>
      <c r="BC71" s="114"/>
      <c r="BD71" s="114">
        <v>0</v>
      </c>
      <c r="BE71" s="114"/>
      <c r="BF71" s="114">
        <v>0</v>
      </c>
      <c r="BG71" s="114">
        <v>0</v>
      </c>
      <c r="BH71" s="114">
        <v>0</v>
      </c>
      <c r="BI71" s="114">
        <v>0</v>
      </c>
      <c r="BJ71" s="114">
        <v>0</v>
      </c>
      <c r="BK71" s="114">
        <v>0</v>
      </c>
      <c r="BL71" s="114">
        <v>1E-3</v>
      </c>
      <c r="BM71" s="114">
        <v>0</v>
      </c>
      <c r="BN71" s="114">
        <v>1E-3</v>
      </c>
      <c r="BO71" s="114">
        <v>0</v>
      </c>
      <c r="BP71" s="114">
        <v>2E-3</v>
      </c>
      <c r="BQ71" s="114">
        <v>1.2999999999999999E-2</v>
      </c>
      <c r="BR71" s="114">
        <v>1E-3</v>
      </c>
      <c r="BS71" s="114">
        <v>0</v>
      </c>
      <c r="BT71" s="114">
        <v>1E-3</v>
      </c>
      <c r="BU71" s="114">
        <v>0.01</v>
      </c>
      <c r="BV71" s="114">
        <v>1E-3</v>
      </c>
      <c r="BW71" s="114">
        <v>0</v>
      </c>
      <c r="BX71" s="114">
        <v>0</v>
      </c>
      <c r="BY71" s="114">
        <v>0</v>
      </c>
      <c r="BZ71" s="114">
        <v>1E-3</v>
      </c>
      <c r="CA71" s="114">
        <v>0</v>
      </c>
      <c r="CB71" s="114">
        <v>2E-3</v>
      </c>
      <c r="CC71" s="114">
        <v>7.0000000000000001E-3</v>
      </c>
      <c r="CD71" s="114">
        <v>0</v>
      </c>
      <c r="CE71" s="114">
        <v>1E-3</v>
      </c>
      <c r="CF71" s="114">
        <v>1E-3</v>
      </c>
      <c r="CG71" s="114">
        <v>1E-3</v>
      </c>
      <c r="CH71" s="114">
        <v>1E-3</v>
      </c>
      <c r="CI71" s="114">
        <v>0</v>
      </c>
      <c r="CJ71" s="114">
        <v>3.0000000000000001E-3</v>
      </c>
      <c r="CK71" s="114">
        <v>0</v>
      </c>
      <c r="CL71" s="114">
        <v>1E-3</v>
      </c>
      <c r="CM71" s="114">
        <v>1E-3</v>
      </c>
      <c r="CN71" s="114">
        <v>1E-3</v>
      </c>
      <c r="CO71" s="114">
        <v>2E-3</v>
      </c>
      <c r="CP71" s="114">
        <v>1E-3</v>
      </c>
      <c r="CQ71" s="114">
        <v>1E-3</v>
      </c>
      <c r="CR71" s="114">
        <v>1E-3</v>
      </c>
      <c r="CS71" s="114">
        <v>1E-3</v>
      </c>
      <c r="CT71" s="114">
        <v>0</v>
      </c>
      <c r="CU71" s="114">
        <v>3.1E-2</v>
      </c>
      <c r="CV71" s="114">
        <v>1E-3</v>
      </c>
      <c r="CW71" s="114">
        <v>2.1000000000000001E-2</v>
      </c>
      <c r="CX71" s="114"/>
      <c r="CY71" s="114"/>
      <c r="CZ71" s="114">
        <v>0</v>
      </c>
      <c r="DA71" s="114">
        <v>0</v>
      </c>
      <c r="DB71" s="114">
        <v>1.2E-2</v>
      </c>
      <c r="DC71" s="114">
        <v>1.0999999999999999E-2</v>
      </c>
      <c r="DD71" s="114">
        <v>2.1999999999999999E-2</v>
      </c>
      <c r="DE71" s="114">
        <v>0.01</v>
      </c>
      <c r="DF71" s="114">
        <v>0</v>
      </c>
      <c r="DG71" s="114">
        <v>2E-3</v>
      </c>
      <c r="DH71" s="114">
        <v>1E-3</v>
      </c>
      <c r="DI71" s="114">
        <v>0</v>
      </c>
      <c r="DJ71" s="114"/>
      <c r="DK71" s="114"/>
      <c r="DL71" s="114"/>
      <c r="DM71" s="114">
        <v>0</v>
      </c>
      <c r="DN71" s="114">
        <v>0</v>
      </c>
      <c r="DO71" s="114">
        <v>0</v>
      </c>
      <c r="DP71" s="114">
        <v>0</v>
      </c>
      <c r="DQ71" s="114">
        <v>8.0000000000000002E-3</v>
      </c>
      <c r="DR71" s="114">
        <v>2E-3</v>
      </c>
      <c r="DS71" s="114">
        <v>4.0000000000000001E-3</v>
      </c>
      <c r="DT71" s="114">
        <v>3.0000000000000001E-3</v>
      </c>
      <c r="DU71" s="114">
        <v>6.0000000000000001E-3</v>
      </c>
      <c r="DV71" s="114">
        <v>1E-3</v>
      </c>
      <c r="DW71" s="114">
        <v>0.01</v>
      </c>
      <c r="DX71" s="114">
        <v>4.0000000000000001E-3</v>
      </c>
      <c r="DY71" s="114">
        <v>2E-3</v>
      </c>
      <c r="DZ71" s="114">
        <v>0</v>
      </c>
      <c r="EA71" s="114">
        <v>0</v>
      </c>
      <c r="EB71" s="114">
        <v>0</v>
      </c>
      <c r="EC71" s="114">
        <v>0</v>
      </c>
      <c r="ED71" s="114">
        <v>0</v>
      </c>
      <c r="EE71" s="114">
        <v>0</v>
      </c>
      <c r="EF71" s="114">
        <v>0</v>
      </c>
      <c r="EG71" s="114">
        <v>0</v>
      </c>
      <c r="EH71" s="114">
        <v>0</v>
      </c>
      <c r="EI71" s="114">
        <v>3.0000000000000001E-3</v>
      </c>
      <c r="EJ71" s="114">
        <v>0</v>
      </c>
      <c r="EK71" s="114">
        <v>3.0000000000000001E-3</v>
      </c>
      <c r="EL71" s="114">
        <v>0</v>
      </c>
      <c r="EM71" s="114">
        <v>0</v>
      </c>
      <c r="EN71" s="114">
        <v>5.0000000000000001E-3</v>
      </c>
      <c r="EO71" s="114">
        <v>0</v>
      </c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</row>
    <row r="72" spans="2:157" hidden="1" outlineLevel="1">
      <c r="B72" s="114">
        <v>0</v>
      </c>
      <c r="C72" s="114">
        <v>0</v>
      </c>
      <c r="D72" s="114">
        <v>0</v>
      </c>
      <c r="E72" s="114">
        <v>0</v>
      </c>
      <c r="F72" s="114">
        <v>0</v>
      </c>
      <c r="G72" s="114">
        <v>1E-3</v>
      </c>
      <c r="H72" s="114">
        <v>0</v>
      </c>
      <c r="I72" s="114">
        <v>0</v>
      </c>
      <c r="J72" s="114">
        <v>6.0000000000000001E-3</v>
      </c>
      <c r="K72" s="114">
        <v>0</v>
      </c>
      <c r="L72" s="114">
        <v>0</v>
      </c>
      <c r="M72" s="114">
        <v>2E-3</v>
      </c>
      <c r="N72" s="114">
        <v>2E-3</v>
      </c>
      <c r="O72" s="114">
        <v>6.0000000000000001E-3</v>
      </c>
      <c r="P72" s="114">
        <v>5.0000000000000001E-3</v>
      </c>
      <c r="Q72" s="114">
        <v>4.0000000000000001E-3</v>
      </c>
      <c r="R72" s="114">
        <v>7.0000000000000001E-3</v>
      </c>
      <c r="S72" s="114">
        <v>1E-3</v>
      </c>
      <c r="T72" s="114">
        <v>0</v>
      </c>
      <c r="U72" s="114">
        <v>1E-3</v>
      </c>
      <c r="V72" s="114">
        <v>2E-3</v>
      </c>
      <c r="W72" s="114">
        <v>2E-3</v>
      </c>
      <c r="X72" s="114">
        <v>8.0000000000000002E-3</v>
      </c>
      <c r="Y72" s="114">
        <v>4.0000000000000001E-3</v>
      </c>
      <c r="Z72" s="114">
        <v>4.0000000000000001E-3</v>
      </c>
      <c r="AA72" s="114">
        <v>0</v>
      </c>
      <c r="AB72" s="114">
        <v>4.0000000000000001E-3</v>
      </c>
      <c r="AC72" s="114">
        <v>0</v>
      </c>
      <c r="AD72" s="114">
        <v>0</v>
      </c>
      <c r="AE72" s="114">
        <v>0</v>
      </c>
      <c r="AF72" s="114">
        <v>0</v>
      </c>
      <c r="AG72" s="114">
        <v>2E-3</v>
      </c>
      <c r="AH72" s="114">
        <v>4.0000000000000001E-3</v>
      </c>
      <c r="AI72" s="114">
        <v>4.0000000000000001E-3</v>
      </c>
      <c r="AJ72" s="114">
        <v>0</v>
      </c>
      <c r="AK72" s="114">
        <v>0</v>
      </c>
      <c r="AL72" s="114">
        <v>8.0000000000000002E-3</v>
      </c>
      <c r="AM72" s="114">
        <v>0</v>
      </c>
      <c r="AN72" s="114">
        <v>0</v>
      </c>
      <c r="AO72" s="114">
        <v>0</v>
      </c>
      <c r="AP72" s="114">
        <v>3.0000000000000001E-3</v>
      </c>
      <c r="AQ72" s="114">
        <v>0</v>
      </c>
      <c r="AR72" s="114">
        <v>2E-3</v>
      </c>
      <c r="AS72" s="114">
        <v>8.0000000000000002E-3</v>
      </c>
      <c r="AT72" s="114">
        <v>8.0000000000000002E-3</v>
      </c>
      <c r="AU72" s="114">
        <v>5.0000000000000001E-3</v>
      </c>
      <c r="AV72" s="114">
        <v>0</v>
      </c>
      <c r="AW72" s="114">
        <v>0</v>
      </c>
      <c r="AX72" s="114">
        <v>0</v>
      </c>
      <c r="AY72" s="114">
        <v>8.0000000000000002E-3</v>
      </c>
      <c r="AZ72" s="114">
        <v>8.0000000000000002E-3</v>
      </c>
      <c r="BA72" s="114">
        <v>1E-3</v>
      </c>
      <c r="BB72" s="114">
        <v>1E-3</v>
      </c>
      <c r="BC72" s="114"/>
      <c r="BD72" s="114">
        <v>0</v>
      </c>
      <c r="BE72" s="114"/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1E-3</v>
      </c>
      <c r="BO72" s="114">
        <v>0</v>
      </c>
      <c r="BP72" s="114">
        <v>2E-3</v>
      </c>
      <c r="BQ72" s="114">
        <v>1.4E-2</v>
      </c>
      <c r="BR72" s="114">
        <v>1E-3</v>
      </c>
      <c r="BS72" s="114">
        <v>0</v>
      </c>
      <c r="BT72" s="114">
        <v>1E-3</v>
      </c>
      <c r="BU72" s="114">
        <v>1.0999999999999999E-2</v>
      </c>
      <c r="BV72" s="114">
        <v>1E-3</v>
      </c>
      <c r="BW72" s="114">
        <v>0</v>
      </c>
      <c r="BX72" s="114">
        <v>0</v>
      </c>
      <c r="BY72" s="114">
        <v>0</v>
      </c>
      <c r="BZ72" s="114">
        <v>1E-3</v>
      </c>
      <c r="CA72" s="114">
        <v>0</v>
      </c>
      <c r="CB72" s="114">
        <v>2E-3</v>
      </c>
      <c r="CC72" s="114">
        <v>8.0000000000000002E-3</v>
      </c>
      <c r="CD72" s="114">
        <v>0</v>
      </c>
      <c r="CE72" s="114">
        <v>1E-3</v>
      </c>
      <c r="CF72" s="114">
        <v>1E-3</v>
      </c>
      <c r="CG72" s="114">
        <v>1E-3</v>
      </c>
      <c r="CH72" s="114">
        <v>1E-3</v>
      </c>
      <c r="CI72" s="114">
        <v>0</v>
      </c>
      <c r="CJ72" s="114">
        <v>3.0000000000000001E-3</v>
      </c>
      <c r="CK72" s="114">
        <v>0</v>
      </c>
      <c r="CL72" s="114">
        <v>1E-3</v>
      </c>
      <c r="CM72" s="114">
        <v>1E-3</v>
      </c>
      <c r="CN72" s="114">
        <v>1E-3</v>
      </c>
      <c r="CO72" s="114">
        <v>1E-3</v>
      </c>
      <c r="CP72" s="114">
        <v>1E-3</v>
      </c>
      <c r="CQ72" s="114">
        <v>0</v>
      </c>
      <c r="CR72" s="114">
        <v>1E-3</v>
      </c>
      <c r="CS72" s="114">
        <v>1E-3</v>
      </c>
      <c r="CT72" s="114">
        <v>0</v>
      </c>
      <c r="CU72" s="114">
        <v>0.03</v>
      </c>
      <c r="CV72" s="114">
        <v>0</v>
      </c>
      <c r="CW72" s="114">
        <v>2.1000000000000001E-2</v>
      </c>
      <c r="CX72" s="114"/>
      <c r="CY72" s="114"/>
      <c r="CZ72" s="114">
        <v>0</v>
      </c>
      <c r="DA72" s="114">
        <v>0</v>
      </c>
      <c r="DB72" s="114">
        <v>1.0999999999999999E-2</v>
      </c>
      <c r="DC72" s="114">
        <v>8.9999999999999993E-3</v>
      </c>
      <c r="DD72" s="114">
        <v>0.02</v>
      </c>
      <c r="DE72" s="114">
        <v>8.9999999999999993E-3</v>
      </c>
      <c r="DF72" s="114">
        <v>0</v>
      </c>
      <c r="DG72" s="114">
        <v>2E-3</v>
      </c>
      <c r="DH72" s="114">
        <v>1E-3</v>
      </c>
      <c r="DI72" s="114">
        <v>0</v>
      </c>
      <c r="DJ72" s="114"/>
      <c r="DK72" s="114"/>
      <c r="DL72" s="114"/>
      <c r="DM72" s="114">
        <v>0</v>
      </c>
      <c r="DN72" s="114">
        <v>0</v>
      </c>
      <c r="DO72" s="114">
        <v>0</v>
      </c>
      <c r="DP72" s="114">
        <v>0</v>
      </c>
      <c r="DQ72" s="114">
        <v>7.0000000000000001E-3</v>
      </c>
      <c r="DR72" s="114">
        <v>2E-3</v>
      </c>
      <c r="DS72" s="114">
        <v>4.0000000000000001E-3</v>
      </c>
      <c r="DT72" s="114">
        <v>3.0000000000000001E-3</v>
      </c>
      <c r="DU72" s="114">
        <v>6.0000000000000001E-3</v>
      </c>
      <c r="DV72" s="114">
        <v>1E-3</v>
      </c>
      <c r="DW72" s="114">
        <v>1.0999999999999999E-2</v>
      </c>
      <c r="DX72" s="114">
        <v>4.0000000000000001E-3</v>
      </c>
      <c r="DY72" s="114">
        <v>2E-3</v>
      </c>
      <c r="DZ72" s="114">
        <v>0</v>
      </c>
      <c r="EA72" s="114">
        <v>0</v>
      </c>
      <c r="EB72" s="114">
        <v>0</v>
      </c>
      <c r="EC72" s="114">
        <v>0</v>
      </c>
      <c r="ED72" s="114">
        <v>0</v>
      </c>
      <c r="EE72" s="114">
        <v>0</v>
      </c>
      <c r="EF72" s="114">
        <v>0</v>
      </c>
      <c r="EG72" s="114">
        <v>0</v>
      </c>
      <c r="EH72" s="114">
        <v>0</v>
      </c>
      <c r="EI72" s="114">
        <v>3.0000000000000001E-3</v>
      </c>
      <c r="EJ72" s="114">
        <v>0</v>
      </c>
      <c r="EK72" s="114">
        <v>3.0000000000000001E-3</v>
      </c>
      <c r="EL72" s="114">
        <v>0</v>
      </c>
      <c r="EM72" s="114">
        <v>0</v>
      </c>
      <c r="EN72" s="114">
        <v>5.0000000000000001E-3</v>
      </c>
      <c r="EO72" s="114">
        <v>0</v>
      </c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</row>
    <row r="73" spans="2:157" hidden="1" outlineLevel="1">
      <c r="B73" s="114">
        <v>0</v>
      </c>
      <c r="C73" s="114">
        <v>0</v>
      </c>
      <c r="D73" s="114">
        <v>0</v>
      </c>
      <c r="E73" s="114">
        <v>0</v>
      </c>
      <c r="F73" s="114">
        <v>0</v>
      </c>
      <c r="G73" s="114">
        <v>1E-3</v>
      </c>
      <c r="H73" s="114">
        <v>1E-3</v>
      </c>
      <c r="I73" s="114">
        <v>0</v>
      </c>
      <c r="J73" s="114">
        <v>7.0000000000000001E-3</v>
      </c>
      <c r="K73" s="114">
        <v>0</v>
      </c>
      <c r="L73" s="114">
        <v>0</v>
      </c>
      <c r="M73" s="114">
        <v>3.0000000000000001E-3</v>
      </c>
      <c r="N73" s="114">
        <v>2E-3</v>
      </c>
      <c r="O73" s="114">
        <v>6.0000000000000001E-3</v>
      </c>
      <c r="P73" s="114">
        <v>6.0000000000000001E-3</v>
      </c>
      <c r="Q73" s="114">
        <v>4.0000000000000001E-3</v>
      </c>
      <c r="R73" s="114">
        <v>8.0000000000000002E-3</v>
      </c>
      <c r="S73" s="114">
        <v>1E-3</v>
      </c>
      <c r="T73" s="114">
        <v>0</v>
      </c>
      <c r="U73" s="114">
        <v>1E-3</v>
      </c>
      <c r="V73" s="114">
        <v>2E-3</v>
      </c>
      <c r="W73" s="114">
        <v>2E-3</v>
      </c>
      <c r="X73" s="114">
        <v>8.0000000000000002E-3</v>
      </c>
      <c r="Y73" s="114">
        <v>4.0000000000000001E-3</v>
      </c>
      <c r="Z73" s="114">
        <v>4.0000000000000001E-3</v>
      </c>
      <c r="AA73" s="114">
        <v>0</v>
      </c>
      <c r="AB73" s="114">
        <v>4.0000000000000001E-3</v>
      </c>
      <c r="AC73" s="114">
        <v>0</v>
      </c>
      <c r="AD73" s="114">
        <v>0</v>
      </c>
      <c r="AE73" s="114">
        <v>0</v>
      </c>
      <c r="AF73" s="114">
        <v>0</v>
      </c>
      <c r="AG73" s="114">
        <v>2E-3</v>
      </c>
      <c r="AH73" s="114">
        <v>4.0000000000000001E-3</v>
      </c>
      <c r="AI73" s="114">
        <v>4.0000000000000001E-3</v>
      </c>
      <c r="AJ73" s="114">
        <v>0</v>
      </c>
      <c r="AK73" s="114">
        <v>0</v>
      </c>
      <c r="AL73" s="114">
        <v>8.0000000000000002E-3</v>
      </c>
      <c r="AM73" s="114">
        <v>0</v>
      </c>
      <c r="AN73" s="114">
        <v>0</v>
      </c>
      <c r="AO73" s="114">
        <v>0</v>
      </c>
      <c r="AP73" s="114">
        <v>3.0000000000000001E-3</v>
      </c>
      <c r="AQ73" s="114">
        <v>0</v>
      </c>
      <c r="AR73" s="114">
        <v>2E-3</v>
      </c>
      <c r="AS73" s="114">
        <v>8.0000000000000002E-3</v>
      </c>
      <c r="AT73" s="114">
        <v>8.0000000000000002E-3</v>
      </c>
      <c r="AU73" s="114">
        <v>6.0000000000000001E-3</v>
      </c>
      <c r="AV73" s="114">
        <v>0</v>
      </c>
      <c r="AW73" s="114">
        <v>0</v>
      </c>
      <c r="AX73" s="114">
        <v>0</v>
      </c>
      <c r="AY73" s="114">
        <v>8.0000000000000002E-3</v>
      </c>
      <c r="AZ73" s="114">
        <v>8.0000000000000002E-3</v>
      </c>
      <c r="BA73" s="114">
        <v>1E-3</v>
      </c>
      <c r="BB73" s="114">
        <v>1E-3</v>
      </c>
      <c r="BC73" s="114"/>
      <c r="BD73" s="114">
        <v>0</v>
      </c>
      <c r="BE73" s="114"/>
      <c r="BF73" s="114">
        <v>0</v>
      </c>
      <c r="BG73" s="114">
        <v>0</v>
      </c>
      <c r="BH73" s="114">
        <v>0</v>
      </c>
      <c r="BI73" s="114">
        <v>0</v>
      </c>
      <c r="BJ73" s="114">
        <v>0</v>
      </c>
      <c r="BK73" s="114">
        <v>0</v>
      </c>
      <c r="BL73" s="114">
        <v>1E-3</v>
      </c>
      <c r="BM73" s="114">
        <v>0</v>
      </c>
      <c r="BN73" s="114">
        <v>1E-3</v>
      </c>
      <c r="BO73" s="114">
        <v>0</v>
      </c>
      <c r="BP73" s="114">
        <v>2E-3</v>
      </c>
      <c r="BQ73" s="114">
        <v>1.4999999999999999E-2</v>
      </c>
      <c r="BR73" s="114">
        <v>0</v>
      </c>
      <c r="BS73" s="114">
        <v>0</v>
      </c>
      <c r="BT73" s="114">
        <v>1E-3</v>
      </c>
      <c r="BU73" s="114">
        <v>0.01</v>
      </c>
      <c r="BV73" s="114">
        <v>1E-3</v>
      </c>
      <c r="BW73" s="114">
        <v>0</v>
      </c>
      <c r="BX73" s="114">
        <v>0</v>
      </c>
      <c r="BY73" s="114">
        <v>0</v>
      </c>
      <c r="BZ73" s="114">
        <v>1E-3</v>
      </c>
      <c r="CA73" s="114">
        <v>0</v>
      </c>
      <c r="CB73" s="114">
        <v>2E-3</v>
      </c>
      <c r="CC73" s="114">
        <v>8.9999999999999993E-3</v>
      </c>
      <c r="CD73" s="114">
        <v>0</v>
      </c>
      <c r="CE73" s="114">
        <v>1E-3</v>
      </c>
      <c r="CF73" s="114">
        <v>1E-3</v>
      </c>
      <c r="CG73" s="114">
        <v>1E-3</v>
      </c>
      <c r="CH73" s="114">
        <v>1E-3</v>
      </c>
      <c r="CI73" s="114">
        <v>0</v>
      </c>
      <c r="CJ73" s="114">
        <v>7.0000000000000001E-3</v>
      </c>
      <c r="CK73" s="114">
        <v>0</v>
      </c>
      <c r="CL73" s="114">
        <v>1E-3</v>
      </c>
      <c r="CM73" s="114">
        <v>1E-3</v>
      </c>
      <c r="CN73" s="114">
        <v>1E-3</v>
      </c>
      <c r="CO73" s="114">
        <v>1E-3</v>
      </c>
      <c r="CP73" s="114">
        <v>1E-3</v>
      </c>
      <c r="CQ73" s="114">
        <v>0</v>
      </c>
      <c r="CR73" s="114">
        <v>1E-3</v>
      </c>
      <c r="CS73" s="114">
        <v>1E-3</v>
      </c>
      <c r="CT73" s="114">
        <v>0</v>
      </c>
      <c r="CU73" s="114">
        <v>2.9000000000000001E-2</v>
      </c>
      <c r="CV73" s="114">
        <v>0</v>
      </c>
      <c r="CW73" s="114">
        <v>2.1000000000000001E-2</v>
      </c>
      <c r="CX73" s="114"/>
      <c r="CY73" s="114"/>
      <c r="CZ73" s="114">
        <v>0</v>
      </c>
      <c r="DA73" s="114">
        <v>0</v>
      </c>
      <c r="DB73" s="114">
        <v>0.01</v>
      </c>
      <c r="DC73" s="114">
        <v>8.0000000000000002E-3</v>
      </c>
      <c r="DD73" s="114">
        <v>2.1999999999999999E-2</v>
      </c>
      <c r="DE73" s="114">
        <v>8.9999999999999993E-3</v>
      </c>
      <c r="DF73" s="114">
        <v>0</v>
      </c>
      <c r="DG73" s="114">
        <v>2E-3</v>
      </c>
      <c r="DH73" s="114">
        <v>1E-3</v>
      </c>
      <c r="DI73" s="114">
        <v>0</v>
      </c>
      <c r="DJ73" s="114"/>
      <c r="DK73" s="114"/>
      <c r="DL73" s="114"/>
      <c r="DM73" s="114">
        <v>0</v>
      </c>
      <c r="DN73" s="114">
        <v>0</v>
      </c>
      <c r="DO73" s="114">
        <v>0</v>
      </c>
      <c r="DP73" s="114">
        <v>0</v>
      </c>
      <c r="DQ73" s="114">
        <v>8.0000000000000002E-3</v>
      </c>
      <c r="DR73" s="114">
        <v>2E-3</v>
      </c>
      <c r="DS73" s="114">
        <v>4.0000000000000001E-3</v>
      </c>
      <c r="DT73" s="114">
        <v>3.0000000000000001E-3</v>
      </c>
      <c r="DU73" s="114">
        <v>5.0000000000000001E-3</v>
      </c>
      <c r="DV73" s="114">
        <v>1E-3</v>
      </c>
      <c r="DW73" s="114">
        <v>1.2E-2</v>
      </c>
      <c r="DX73" s="114">
        <v>4.0000000000000001E-3</v>
      </c>
      <c r="DY73" s="114">
        <v>3.0000000000000001E-3</v>
      </c>
      <c r="DZ73" s="114">
        <v>0</v>
      </c>
      <c r="EA73" s="114">
        <v>0</v>
      </c>
      <c r="EB73" s="114">
        <v>0</v>
      </c>
      <c r="EC73" s="114">
        <v>0</v>
      </c>
      <c r="ED73" s="114">
        <v>0</v>
      </c>
      <c r="EE73" s="114">
        <v>0</v>
      </c>
      <c r="EF73" s="114">
        <v>0</v>
      </c>
      <c r="EG73" s="114">
        <v>0</v>
      </c>
      <c r="EH73" s="114">
        <v>0</v>
      </c>
      <c r="EI73" s="114">
        <v>3.0000000000000001E-3</v>
      </c>
      <c r="EJ73" s="114">
        <v>0</v>
      </c>
      <c r="EK73" s="114">
        <v>3.0000000000000001E-3</v>
      </c>
      <c r="EL73" s="114">
        <v>0</v>
      </c>
      <c r="EM73" s="114">
        <v>0</v>
      </c>
      <c r="EN73" s="114">
        <v>5.0000000000000001E-3</v>
      </c>
      <c r="EO73" s="114">
        <v>0</v>
      </c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</row>
    <row r="74" spans="2:157" hidden="1" outlineLevel="1">
      <c r="B74" s="114">
        <v>0</v>
      </c>
      <c r="C74" s="114">
        <v>0</v>
      </c>
      <c r="D74" s="114">
        <v>0</v>
      </c>
      <c r="E74" s="114">
        <v>0</v>
      </c>
      <c r="F74" s="114">
        <v>0</v>
      </c>
      <c r="G74" s="114">
        <v>1E-3</v>
      </c>
      <c r="H74" s="114">
        <v>0</v>
      </c>
      <c r="I74" s="114">
        <v>0</v>
      </c>
      <c r="J74" s="114">
        <v>6.0000000000000001E-3</v>
      </c>
      <c r="K74" s="114">
        <v>0</v>
      </c>
      <c r="L74" s="114">
        <v>0</v>
      </c>
      <c r="M74" s="114">
        <v>2E-3</v>
      </c>
      <c r="N74" s="114">
        <v>2E-3</v>
      </c>
      <c r="O74" s="114">
        <v>6.0000000000000001E-3</v>
      </c>
      <c r="P74" s="114">
        <v>5.0000000000000001E-3</v>
      </c>
      <c r="Q74" s="114">
        <v>3.0000000000000001E-3</v>
      </c>
      <c r="R74" s="114">
        <v>7.0000000000000001E-3</v>
      </c>
      <c r="S74" s="114">
        <v>1E-3</v>
      </c>
      <c r="T74" s="114">
        <v>0</v>
      </c>
      <c r="U74" s="114">
        <v>1E-3</v>
      </c>
      <c r="V74" s="114">
        <v>2E-3</v>
      </c>
      <c r="W74" s="114">
        <v>2E-3</v>
      </c>
      <c r="X74" s="114">
        <v>8.0000000000000002E-3</v>
      </c>
      <c r="Y74" s="114">
        <v>4.0000000000000001E-3</v>
      </c>
      <c r="Z74" s="114">
        <v>4.0000000000000001E-3</v>
      </c>
      <c r="AA74" s="114">
        <v>0</v>
      </c>
      <c r="AB74" s="114">
        <v>4.0000000000000001E-3</v>
      </c>
      <c r="AC74" s="114">
        <v>0</v>
      </c>
      <c r="AD74" s="114">
        <v>0</v>
      </c>
      <c r="AE74" s="114">
        <v>0</v>
      </c>
      <c r="AF74" s="114">
        <v>0</v>
      </c>
      <c r="AG74" s="114">
        <v>2E-3</v>
      </c>
      <c r="AH74" s="114">
        <v>4.0000000000000001E-3</v>
      </c>
      <c r="AI74" s="114">
        <v>4.0000000000000001E-3</v>
      </c>
      <c r="AJ74" s="114">
        <v>0</v>
      </c>
      <c r="AK74" s="114">
        <v>0</v>
      </c>
      <c r="AL74" s="114">
        <v>8.0000000000000002E-3</v>
      </c>
      <c r="AM74" s="114">
        <v>0</v>
      </c>
      <c r="AN74" s="114">
        <v>0</v>
      </c>
      <c r="AO74" s="114">
        <v>0</v>
      </c>
      <c r="AP74" s="114">
        <v>3.0000000000000001E-3</v>
      </c>
      <c r="AQ74" s="114">
        <v>0</v>
      </c>
      <c r="AR74" s="114">
        <v>2E-3</v>
      </c>
      <c r="AS74" s="114">
        <v>8.0000000000000002E-3</v>
      </c>
      <c r="AT74" s="114">
        <v>8.0000000000000002E-3</v>
      </c>
      <c r="AU74" s="114">
        <v>6.0000000000000001E-3</v>
      </c>
      <c r="AV74" s="114">
        <v>0</v>
      </c>
      <c r="AW74" s="114">
        <v>0</v>
      </c>
      <c r="AX74" s="114">
        <v>0</v>
      </c>
      <c r="AY74" s="114">
        <v>8.0000000000000002E-3</v>
      </c>
      <c r="AZ74" s="114">
        <v>8.0000000000000002E-3</v>
      </c>
      <c r="BA74" s="114">
        <v>1E-3</v>
      </c>
      <c r="BB74" s="114">
        <v>1E-3</v>
      </c>
      <c r="BC74" s="114"/>
      <c r="BD74" s="114">
        <v>0</v>
      </c>
      <c r="BE74" s="114"/>
      <c r="BF74" s="114">
        <v>0</v>
      </c>
      <c r="BG74" s="114">
        <v>0</v>
      </c>
      <c r="BH74" s="114">
        <v>0</v>
      </c>
      <c r="BI74" s="114">
        <v>0</v>
      </c>
      <c r="BJ74" s="114">
        <v>0</v>
      </c>
      <c r="BK74" s="114">
        <v>0</v>
      </c>
      <c r="BL74" s="114">
        <v>1E-3</v>
      </c>
      <c r="BM74" s="114">
        <v>0</v>
      </c>
      <c r="BN74" s="114">
        <v>1E-3</v>
      </c>
      <c r="BO74" s="114">
        <v>0</v>
      </c>
      <c r="BP74" s="114">
        <v>2E-3</v>
      </c>
      <c r="BQ74" s="114">
        <v>1.2E-2</v>
      </c>
      <c r="BR74" s="114">
        <v>0</v>
      </c>
      <c r="BS74" s="114">
        <v>0</v>
      </c>
      <c r="BT74" s="114">
        <v>1E-3</v>
      </c>
      <c r="BU74" s="114">
        <v>7.0000000000000001E-3</v>
      </c>
      <c r="BV74" s="114">
        <v>0</v>
      </c>
      <c r="BW74" s="114">
        <v>0</v>
      </c>
      <c r="BX74" s="114">
        <v>0</v>
      </c>
      <c r="BY74" s="114">
        <v>0</v>
      </c>
      <c r="BZ74" s="114">
        <v>1E-3</v>
      </c>
      <c r="CA74" s="114">
        <v>0</v>
      </c>
      <c r="CB74" s="114">
        <v>2E-3</v>
      </c>
      <c r="CC74" s="114">
        <v>8.0000000000000002E-3</v>
      </c>
      <c r="CD74" s="114">
        <v>0</v>
      </c>
      <c r="CE74" s="114">
        <v>1E-3</v>
      </c>
      <c r="CF74" s="114">
        <v>1E-3</v>
      </c>
      <c r="CG74" s="114">
        <v>1E-3</v>
      </c>
      <c r="CH74" s="114">
        <v>1E-3</v>
      </c>
      <c r="CI74" s="114">
        <v>0</v>
      </c>
      <c r="CJ74" s="114">
        <v>7.0000000000000001E-3</v>
      </c>
      <c r="CK74" s="114">
        <v>0</v>
      </c>
      <c r="CL74" s="114">
        <v>1E-3</v>
      </c>
      <c r="CM74" s="114">
        <v>0</v>
      </c>
      <c r="CN74" s="114">
        <v>1E-3</v>
      </c>
      <c r="CO74" s="114">
        <v>1E-3</v>
      </c>
      <c r="CP74" s="114">
        <v>1E-3</v>
      </c>
      <c r="CQ74" s="114">
        <v>0</v>
      </c>
      <c r="CR74" s="114">
        <v>1E-3</v>
      </c>
      <c r="CS74" s="114">
        <v>1E-3</v>
      </c>
      <c r="CT74" s="114">
        <v>0</v>
      </c>
      <c r="CU74" s="114">
        <v>2.8000000000000001E-2</v>
      </c>
      <c r="CV74" s="114">
        <v>0</v>
      </c>
      <c r="CW74" s="114">
        <v>1.6E-2</v>
      </c>
      <c r="CX74" s="114"/>
      <c r="CY74" s="114"/>
      <c r="CZ74" s="114">
        <v>0</v>
      </c>
      <c r="DA74" s="114">
        <v>0</v>
      </c>
      <c r="DB74" s="114">
        <v>8.9999999999999993E-3</v>
      </c>
      <c r="DC74" s="114">
        <v>7.0000000000000001E-3</v>
      </c>
      <c r="DD74" s="114">
        <v>0.02</v>
      </c>
      <c r="DE74" s="114">
        <v>8.0000000000000002E-3</v>
      </c>
      <c r="DF74" s="114">
        <v>0</v>
      </c>
      <c r="DG74" s="114">
        <v>1E-3</v>
      </c>
      <c r="DH74" s="114">
        <v>1E-3</v>
      </c>
      <c r="DI74" s="114">
        <v>0</v>
      </c>
      <c r="DJ74" s="114"/>
      <c r="DK74" s="114"/>
      <c r="DL74" s="114"/>
      <c r="DM74" s="114">
        <v>0</v>
      </c>
      <c r="DN74" s="114">
        <v>0</v>
      </c>
      <c r="DO74" s="114">
        <v>0</v>
      </c>
      <c r="DP74" s="114">
        <v>0</v>
      </c>
      <c r="DQ74" s="114">
        <v>7.0000000000000001E-3</v>
      </c>
      <c r="DR74" s="114">
        <v>2E-3</v>
      </c>
      <c r="DS74" s="114">
        <v>4.0000000000000001E-3</v>
      </c>
      <c r="DT74" s="114">
        <v>3.0000000000000001E-3</v>
      </c>
      <c r="DU74" s="114">
        <v>5.0000000000000001E-3</v>
      </c>
      <c r="DV74" s="114">
        <v>1E-3</v>
      </c>
      <c r="DW74" s="114">
        <v>1.0999999999999999E-2</v>
      </c>
      <c r="DX74" s="114">
        <v>3.0000000000000001E-3</v>
      </c>
      <c r="DY74" s="114">
        <v>2E-3</v>
      </c>
      <c r="DZ74" s="114">
        <v>0</v>
      </c>
      <c r="EA74" s="114">
        <v>0</v>
      </c>
      <c r="EB74" s="114">
        <v>0</v>
      </c>
      <c r="EC74" s="114">
        <v>0</v>
      </c>
      <c r="ED74" s="114">
        <v>0</v>
      </c>
      <c r="EE74" s="114">
        <v>0</v>
      </c>
      <c r="EF74" s="114">
        <v>0</v>
      </c>
      <c r="EG74" s="114">
        <v>0</v>
      </c>
      <c r="EH74" s="114">
        <v>0</v>
      </c>
      <c r="EI74" s="114">
        <v>2E-3</v>
      </c>
      <c r="EJ74" s="114">
        <v>0</v>
      </c>
      <c r="EK74" s="114">
        <v>3.0000000000000001E-3</v>
      </c>
      <c r="EL74" s="114">
        <v>0</v>
      </c>
      <c r="EM74" s="114">
        <v>0</v>
      </c>
      <c r="EN74" s="114">
        <v>5.0000000000000001E-3</v>
      </c>
      <c r="EO74" s="114">
        <v>0</v>
      </c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</row>
    <row r="75" spans="2:157" hidden="1" outlineLevel="1">
      <c r="B75" s="114">
        <v>0</v>
      </c>
      <c r="C75" s="114">
        <v>0</v>
      </c>
      <c r="D75" s="114">
        <v>0</v>
      </c>
      <c r="E75" s="114">
        <v>0</v>
      </c>
      <c r="F75" s="114">
        <v>0</v>
      </c>
      <c r="G75" s="114">
        <v>1E-3</v>
      </c>
      <c r="H75" s="114">
        <v>0</v>
      </c>
      <c r="I75" s="114">
        <v>0</v>
      </c>
      <c r="J75" s="114">
        <v>5.0000000000000001E-3</v>
      </c>
      <c r="K75" s="114">
        <v>0</v>
      </c>
      <c r="L75" s="114">
        <v>0</v>
      </c>
      <c r="M75" s="114">
        <v>2E-3</v>
      </c>
      <c r="N75" s="114">
        <v>2E-3</v>
      </c>
      <c r="O75" s="114">
        <v>5.0000000000000001E-3</v>
      </c>
      <c r="P75" s="114">
        <v>4.0000000000000001E-3</v>
      </c>
      <c r="Q75" s="114">
        <v>2E-3</v>
      </c>
      <c r="R75" s="114">
        <v>5.0000000000000001E-3</v>
      </c>
      <c r="S75" s="114">
        <v>1E-3</v>
      </c>
      <c r="T75" s="114">
        <v>0</v>
      </c>
      <c r="U75" s="114">
        <v>1E-3</v>
      </c>
      <c r="V75" s="114">
        <v>2E-3</v>
      </c>
      <c r="W75" s="114">
        <v>2E-3</v>
      </c>
      <c r="X75" s="114">
        <v>8.0000000000000002E-3</v>
      </c>
      <c r="Y75" s="114">
        <v>4.0000000000000001E-3</v>
      </c>
      <c r="Z75" s="114">
        <v>4.0000000000000001E-3</v>
      </c>
      <c r="AA75" s="114">
        <v>0</v>
      </c>
      <c r="AB75" s="114">
        <v>4.0000000000000001E-3</v>
      </c>
      <c r="AC75" s="114">
        <v>0</v>
      </c>
      <c r="AD75" s="114">
        <v>0</v>
      </c>
      <c r="AE75" s="114">
        <v>0</v>
      </c>
      <c r="AF75" s="114">
        <v>0</v>
      </c>
      <c r="AG75" s="114">
        <v>2E-3</v>
      </c>
      <c r="AH75" s="114">
        <v>4.0000000000000001E-3</v>
      </c>
      <c r="AI75" s="114">
        <v>4.0000000000000001E-3</v>
      </c>
      <c r="AJ75" s="114">
        <v>0</v>
      </c>
      <c r="AK75" s="114">
        <v>0</v>
      </c>
      <c r="AL75" s="114">
        <v>8.0000000000000002E-3</v>
      </c>
      <c r="AM75" s="114">
        <v>0</v>
      </c>
      <c r="AN75" s="114">
        <v>0</v>
      </c>
      <c r="AO75" s="114">
        <v>0</v>
      </c>
      <c r="AP75" s="114">
        <v>3.0000000000000001E-3</v>
      </c>
      <c r="AQ75" s="114">
        <v>0</v>
      </c>
      <c r="AR75" s="114">
        <v>2E-3</v>
      </c>
      <c r="AS75" s="114">
        <v>8.0000000000000002E-3</v>
      </c>
      <c r="AT75" s="114">
        <v>8.0000000000000002E-3</v>
      </c>
      <c r="AU75" s="114">
        <v>5.0000000000000001E-3</v>
      </c>
      <c r="AV75" s="114">
        <v>0</v>
      </c>
      <c r="AW75" s="114">
        <v>0</v>
      </c>
      <c r="AX75" s="114">
        <v>0</v>
      </c>
      <c r="AY75" s="114">
        <v>8.0000000000000002E-3</v>
      </c>
      <c r="AZ75" s="114">
        <v>8.0000000000000002E-3</v>
      </c>
      <c r="BA75" s="114">
        <v>1E-3</v>
      </c>
      <c r="BB75" s="114">
        <v>1E-3</v>
      </c>
      <c r="BC75" s="114"/>
      <c r="BD75" s="114">
        <v>0</v>
      </c>
      <c r="BE75" s="114"/>
      <c r="BF75" s="114">
        <v>0</v>
      </c>
      <c r="BG75" s="114">
        <v>0</v>
      </c>
      <c r="BH75" s="114">
        <v>0</v>
      </c>
      <c r="BI75" s="114">
        <v>0</v>
      </c>
      <c r="BJ75" s="114">
        <v>0</v>
      </c>
      <c r="BK75" s="114">
        <v>0</v>
      </c>
      <c r="BL75" s="114">
        <v>0</v>
      </c>
      <c r="BM75" s="114">
        <v>0</v>
      </c>
      <c r="BN75" s="114">
        <v>1E-3</v>
      </c>
      <c r="BO75" s="114">
        <v>0</v>
      </c>
      <c r="BP75" s="114">
        <v>1E-3</v>
      </c>
      <c r="BQ75" s="114">
        <v>8.9999999999999993E-3</v>
      </c>
      <c r="BR75" s="114">
        <v>0</v>
      </c>
      <c r="BS75" s="114">
        <v>0</v>
      </c>
      <c r="BT75" s="114">
        <v>1E-3</v>
      </c>
      <c r="BU75" s="114">
        <v>5.0000000000000001E-3</v>
      </c>
      <c r="BV75" s="114">
        <v>0</v>
      </c>
      <c r="BW75" s="114">
        <v>0</v>
      </c>
      <c r="BX75" s="114">
        <v>0</v>
      </c>
      <c r="BY75" s="114">
        <v>0</v>
      </c>
      <c r="BZ75" s="114">
        <v>0</v>
      </c>
      <c r="CA75" s="114">
        <v>0</v>
      </c>
      <c r="CB75" s="114">
        <v>1E-3</v>
      </c>
      <c r="CC75" s="114">
        <v>6.0000000000000001E-3</v>
      </c>
      <c r="CD75" s="114">
        <v>0</v>
      </c>
      <c r="CE75" s="114">
        <v>1E-3</v>
      </c>
      <c r="CF75" s="114">
        <v>1E-3</v>
      </c>
      <c r="CG75" s="114">
        <v>1E-3</v>
      </c>
      <c r="CH75" s="114">
        <v>1E-3</v>
      </c>
      <c r="CI75" s="114">
        <v>0</v>
      </c>
      <c r="CJ75" s="114">
        <v>6.0000000000000001E-3</v>
      </c>
      <c r="CK75" s="114">
        <v>0</v>
      </c>
      <c r="CL75" s="114">
        <v>0</v>
      </c>
      <c r="CM75" s="114">
        <v>0</v>
      </c>
      <c r="CN75" s="114">
        <v>1E-3</v>
      </c>
      <c r="CO75" s="114">
        <v>1E-3</v>
      </c>
      <c r="CP75" s="114">
        <v>1E-3</v>
      </c>
      <c r="CQ75" s="114">
        <v>0</v>
      </c>
      <c r="CR75" s="114">
        <v>1E-3</v>
      </c>
      <c r="CS75" s="114">
        <v>0</v>
      </c>
      <c r="CT75" s="114">
        <v>0</v>
      </c>
      <c r="CU75" s="114">
        <v>2.5000000000000001E-2</v>
      </c>
      <c r="CV75" s="114">
        <v>0</v>
      </c>
      <c r="CW75" s="114">
        <v>1.0999999999999999E-2</v>
      </c>
      <c r="CX75" s="114"/>
      <c r="CY75" s="114"/>
      <c r="CZ75" s="114">
        <v>0</v>
      </c>
      <c r="DA75" s="114">
        <v>0</v>
      </c>
      <c r="DB75" s="114">
        <v>7.0000000000000001E-3</v>
      </c>
      <c r="DC75" s="114">
        <v>6.0000000000000001E-3</v>
      </c>
      <c r="DD75" s="114">
        <v>1.7000000000000001E-2</v>
      </c>
      <c r="DE75" s="114">
        <v>7.0000000000000001E-3</v>
      </c>
      <c r="DF75" s="114">
        <v>0</v>
      </c>
      <c r="DG75" s="114">
        <v>1E-3</v>
      </c>
      <c r="DH75" s="114">
        <v>0</v>
      </c>
      <c r="DI75" s="114">
        <v>0</v>
      </c>
      <c r="DJ75" s="114"/>
      <c r="DK75" s="114"/>
      <c r="DL75" s="114"/>
      <c r="DM75" s="114">
        <v>0</v>
      </c>
      <c r="DN75" s="114">
        <v>0</v>
      </c>
      <c r="DO75" s="114">
        <v>0</v>
      </c>
      <c r="DP75" s="114">
        <v>0</v>
      </c>
      <c r="DQ75" s="114">
        <v>5.0000000000000001E-3</v>
      </c>
      <c r="DR75" s="114">
        <v>1E-3</v>
      </c>
      <c r="DS75" s="114">
        <v>3.0000000000000001E-3</v>
      </c>
      <c r="DT75" s="114">
        <v>3.0000000000000001E-3</v>
      </c>
      <c r="DU75" s="114">
        <v>5.0000000000000001E-3</v>
      </c>
      <c r="DV75" s="114">
        <v>1E-3</v>
      </c>
      <c r="DW75" s="114">
        <v>8.0000000000000002E-3</v>
      </c>
      <c r="DX75" s="114">
        <v>3.0000000000000001E-3</v>
      </c>
      <c r="DY75" s="114">
        <v>2E-3</v>
      </c>
      <c r="DZ75" s="114">
        <v>0</v>
      </c>
      <c r="EA75" s="114">
        <v>0</v>
      </c>
      <c r="EB75" s="114">
        <v>0</v>
      </c>
      <c r="EC75" s="114">
        <v>0</v>
      </c>
      <c r="ED75" s="114">
        <v>0</v>
      </c>
      <c r="EE75" s="114">
        <v>0</v>
      </c>
      <c r="EF75" s="114">
        <v>0</v>
      </c>
      <c r="EG75" s="114">
        <v>0</v>
      </c>
      <c r="EH75" s="114">
        <v>0</v>
      </c>
      <c r="EI75" s="114">
        <v>2E-3</v>
      </c>
      <c r="EJ75" s="114">
        <v>0</v>
      </c>
      <c r="EK75" s="114">
        <v>2E-3</v>
      </c>
      <c r="EL75" s="114">
        <v>0</v>
      </c>
      <c r="EM75" s="114">
        <v>0</v>
      </c>
      <c r="EN75" s="114">
        <v>4.0000000000000001E-3</v>
      </c>
      <c r="EO75" s="114">
        <v>0</v>
      </c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45"/>
    </row>
    <row r="76" spans="2:157" hidden="1" outlineLevel="1">
      <c r="K76">
        <v>1.2999999999999999E-2</v>
      </c>
      <c r="L76">
        <v>0</v>
      </c>
      <c r="AK76">
        <v>0</v>
      </c>
      <c r="CX76">
        <v>0</v>
      </c>
      <c r="CY76">
        <v>0</v>
      </c>
      <c r="DF76">
        <v>0</v>
      </c>
      <c r="DK76">
        <v>0</v>
      </c>
      <c r="DL76" s="114">
        <v>0.01</v>
      </c>
      <c r="EH76">
        <v>0</v>
      </c>
      <c r="EJ76">
        <v>9.4E-2</v>
      </c>
      <c r="EL76">
        <v>4.0000000000000001E-3</v>
      </c>
      <c r="EP76" s="114">
        <v>3.7999999999999999E-2</v>
      </c>
      <c r="EQ76" s="114">
        <v>0</v>
      </c>
      <c r="ER76" s="114">
        <v>2.9000000000000001E-2</v>
      </c>
      <c r="ES76" s="114">
        <v>0</v>
      </c>
      <c r="EV76">
        <v>0</v>
      </c>
      <c r="EW76">
        <v>0</v>
      </c>
      <c r="EX76">
        <v>0</v>
      </c>
    </row>
    <row r="77" spans="2:157" hidden="1" outlineLevel="1">
      <c r="K77">
        <v>1.2999999999999999E-2</v>
      </c>
      <c r="L77">
        <v>0</v>
      </c>
      <c r="AK77">
        <v>0</v>
      </c>
      <c r="CX77">
        <v>0</v>
      </c>
      <c r="CY77">
        <v>0</v>
      </c>
      <c r="DF77">
        <v>0</v>
      </c>
      <c r="DK77">
        <v>0</v>
      </c>
      <c r="DL77" s="114">
        <v>7.0000000000000001E-3</v>
      </c>
      <c r="EH77">
        <v>0</v>
      </c>
      <c r="EJ77">
        <v>9.5000000000000001E-2</v>
      </c>
      <c r="EL77">
        <v>4.0000000000000001E-3</v>
      </c>
      <c r="EP77" s="114">
        <v>3.7999999999999999E-2</v>
      </c>
      <c r="EQ77" s="114">
        <v>0</v>
      </c>
      <c r="ER77" s="114">
        <v>2.8000000000000001E-2</v>
      </c>
      <c r="ES77" s="114">
        <v>0</v>
      </c>
      <c r="EV77">
        <v>0</v>
      </c>
      <c r="EW77">
        <v>0</v>
      </c>
      <c r="EX77">
        <v>0</v>
      </c>
    </row>
    <row r="78" spans="2:157" hidden="1" outlineLevel="1">
      <c r="K78">
        <v>0.01</v>
      </c>
      <c r="L78">
        <v>0</v>
      </c>
      <c r="AK78">
        <v>0</v>
      </c>
      <c r="CX78">
        <v>0</v>
      </c>
      <c r="CY78">
        <v>0</v>
      </c>
      <c r="DF78">
        <v>0</v>
      </c>
      <c r="DK78">
        <v>0</v>
      </c>
      <c r="DL78" s="114">
        <v>7.0000000000000001E-3</v>
      </c>
      <c r="EH78">
        <v>0</v>
      </c>
      <c r="EJ78">
        <v>9.6000000000000002E-2</v>
      </c>
      <c r="EL78">
        <v>4.0000000000000001E-3</v>
      </c>
      <c r="EP78" s="114">
        <v>3.7999999999999999E-2</v>
      </c>
      <c r="EQ78" s="114">
        <v>0</v>
      </c>
      <c r="ER78" s="114">
        <v>2.8000000000000001E-2</v>
      </c>
      <c r="ES78" s="114">
        <v>0</v>
      </c>
      <c r="EV78">
        <v>0</v>
      </c>
      <c r="EW78">
        <v>0</v>
      </c>
      <c r="EX78">
        <v>0</v>
      </c>
    </row>
    <row r="79" spans="2:157" hidden="1" outlineLevel="1">
      <c r="K79">
        <v>1.2999999999999999E-2</v>
      </c>
      <c r="L79">
        <v>0</v>
      </c>
      <c r="AK79">
        <v>0</v>
      </c>
      <c r="CX79">
        <v>0</v>
      </c>
      <c r="CY79">
        <v>0</v>
      </c>
      <c r="DF79">
        <v>0</v>
      </c>
      <c r="DK79">
        <v>0</v>
      </c>
      <c r="DL79" s="114">
        <v>6.0000000000000001E-3</v>
      </c>
      <c r="EH79">
        <v>0</v>
      </c>
      <c r="EJ79">
        <v>9.6000000000000002E-2</v>
      </c>
      <c r="EL79">
        <v>4.0000000000000001E-3</v>
      </c>
      <c r="EP79" s="114">
        <v>3.7999999999999999E-2</v>
      </c>
      <c r="EQ79" s="114">
        <v>0</v>
      </c>
      <c r="ER79" s="114">
        <v>2.9000000000000001E-2</v>
      </c>
      <c r="ES79" s="114">
        <v>0</v>
      </c>
      <c r="EV79">
        <v>0</v>
      </c>
      <c r="EW79">
        <v>0</v>
      </c>
      <c r="EX79">
        <v>0</v>
      </c>
    </row>
    <row r="80" spans="2:157" hidden="1" outlineLevel="1">
      <c r="K80">
        <v>2.1999999999999999E-2</v>
      </c>
      <c r="L80">
        <v>0</v>
      </c>
      <c r="AK80">
        <v>0</v>
      </c>
      <c r="CX80">
        <v>0</v>
      </c>
      <c r="CY80">
        <v>0</v>
      </c>
      <c r="DF80">
        <v>0</v>
      </c>
      <c r="DK80">
        <v>0</v>
      </c>
      <c r="DL80" s="114">
        <v>5.0000000000000001E-3</v>
      </c>
      <c r="EH80">
        <v>0</v>
      </c>
      <c r="EJ80">
        <v>9.7000000000000003E-2</v>
      </c>
      <c r="EL80">
        <v>5.0000000000000001E-3</v>
      </c>
      <c r="EP80" s="114">
        <v>3.9E-2</v>
      </c>
      <c r="EQ80" s="114">
        <v>0</v>
      </c>
      <c r="ER80" s="114">
        <v>2.9000000000000001E-2</v>
      </c>
      <c r="ES80" s="114">
        <v>0</v>
      </c>
      <c r="EV80">
        <v>0</v>
      </c>
      <c r="EW80">
        <v>0</v>
      </c>
      <c r="EX80">
        <v>0</v>
      </c>
    </row>
    <row r="81" spans="11:154" hidden="1" outlineLevel="1">
      <c r="K81">
        <v>2.1999999999999999E-2</v>
      </c>
      <c r="L81">
        <v>0</v>
      </c>
      <c r="AK81">
        <v>0</v>
      </c>
      <c r="CX81">
        <v>0</v>
      </c>
      <c r="CY81">
        <v>0</v>
      </c>
      <c r="DF81">
        <v>0</v>
      </c>
      <c r="DK81">
        <v>0</v>
      </c>
      <c r="DL81" s="114">
        <v>6.0000000000000001E-3</v>
      </c>
      <c r="EH81">
        <v>0</v>
      </c>
      <c r="EJ81">
        <v>9.7000000000000003E-2</v>
      </c>
      <c r="EL81">
        <v>4.0000000000000001E-3</v>
      </c>
      <c r="EP81" s="114">
        <v>3.9E-2</v>
      </c>
      <c r="EQ81" s="114">
        <v>0</v>
      </c>
      <c r="ER81" s="114">
        <v>3.1E-2</v>
      </c>
      <c r="ES81" s="114">
        <v>0</v>
      </c>
      <c r="EV81">
        <v>0</v>
      </c>
      <c r="EW81">
        <v>0</v>
      </c>
      <c r="EX81">
        <v>0</v>
      </c>
    </row>
    <row r="82" spans="11:154" hidden="1" outlineLevel="1">
      <c r="K82">
        <v>1.7999999999999999E-2</v>
      </c>
      <c r="L82">
        <v>0</v>
      </c>
      <c r="AK82">
        <v>0</v>
      </c>
      <c r="CX82">
        <v>0</v>
      </c>
      <c r="CY82">
        <v>0</v>
      </c>
      <c r="DF82">
        <v>0</v>
      </c>
      <c r="DK82">
        <v>0</v>
      </c>
      <c r="DL82" s="114">
        <v>8.0000000000000002E-3</v>
      </c>
      <c r="EH82">
        <v>0</v>
      </c>
      <c r="EJ82">
        <v>9.5000000000000001E-2</v>
      </c>
      <c r="EL82">
        <v>2E-3</v>
      </c>
      <c r="EP82" s="114">
        <v>3.7999999999999999E-2</v>
      </c>
      <c r="EQ82" s="114">
        <v>0</v>
      </c>
      <c r="ER82" s="114">
        <v>0.04</v>
      </c>
      <c r="ES82" s="114">
        <v>0</v>
      </c>
      <c r="EV82">
        <v>0</v>
      </c>
      <c r="EW82">
        <v>0</v>
      </c>
      <c r="EX82">
        <v>0</v>
      </c>
    </row>
    <row r="83" spans="11:154" hidden="1" outlineLevel="1">
      <c r="K83">
        <v>1.4E-2</v>
      </c>
      <c r="L83">
        <v>0</v>
      </c>
      <c r="AK83">
        <v>0</v>
      </c>
      <c r="CX83">
        <v>0</v>
      </c>
      <c r="CY83">
        <v>0</v>
      </c>
      <c r="DF83">
        <v>0</v>
      </c>
      <c r="DK83">
        <v>0</v>
      </c>
      <c r="DL83" s="114">
        <v>8.0000000000000002E-3</v>
      </c>
      <c r="EH83">
        <v>0</v>
      </c>
      <c r="EJ83">
        <v>9.1999999999999998E-2</v>
      </c>
      <c r="EL83">
        <v>2E-3</v>
      </c>
      <c r="EP83" s="114">
        <v>3.7999999999999999E-2</v>
      </c>
      <c r="EQ83" s="114">
        <v>0</v>
      </c>
      <c r="ER83" s="114">
        <v>4.8000000000000001E-2</v>
      </c>
      <c r="ES83" s="114">
        <v>0</v>
      </c>
      <c r="EV83">
        <v>0</v>
      </c>
      <c r="EW83">
        <v>0</v>
      </c>
      <c r="EX83">
        <v>0</v>
      </c>
    </row>
    <row r="84" spans="11:154" hidden="1" outlineLevel="1">
      <c r="K84">
        <v>1.9E-2</v>
      </c>
      <c r="L84">
        <v>0</v>
      </c>
      <c r="AK84">
        <v>0</v>
      </c>
      <c r="CX84">
        <v>0</v>
      </c>
      <c r="CY84">
        <v>0</v>
      </c>
      <c r="DF84">
        <v>0</v>
      </c>
      <c r="DK84">
        <v>0</v>
      </c>
      <c r="DL84" s="114">
        <v>8.9999999999999993E-3</v>
      </c>
      <c r="EH84">
        <v>0</v>
      </c>
      <c r="EJ84">
        <v>8.6999999999999994E-2</v>
      </c>
      <c r="EL84">
        <v>1E-3</v>
      </c>
      <c r="EP84" s="114">
        <v>3.7999999999999999E-2</v>
      </c>
      <c r="EQ84" s="114">
        <v>0</v>
      </c>
      <c r="ER84" s="114">
        <v>4.2999999999999997E-2</v>
      </c>
      <c r="ES84" s="114">
        <v>0</v>
      </c>
      <c r="EV84">
        <v>0</v>
      </c>
      <c r="EW84">
        <v>0</v>
      </c>
      <c r="EX84">
        <v>0</v>
      </c>
    </row>
    <row r="85" spans="11:154" hidden="1" outlineLevel="1">
      <c r="K85">
        <v>1.7999999999999999E-2</v>
      </c>
      <c r="L85">
        <v>0</v>
      </c>
      <c r="AK85">
        <v>0</v>
      </c>
      <c r="CX85">
        <v>0</v>
      </c>
      <c r="CY85">
        <v>0</v>
      </c>
      <c r="DF85">
        <v>0</v>
      </c>
      <c r="DK85">
        <v>0</v>
      </c>
      <c r="DL85" s="114">
        <v>1.2E-2</v>
      </c>
      <c r="EH85">
        <v>0</v>
      </c>
      <c r="EJ85">
        <v>8.4000000000000005E-2</v>
      </c>
      <c r="EL85">
        <v>1E-3</v>
      </c>
      <c r="EP85" s="114">
        <v>3.6999999999999998E-2</v>
      </c>
      <c r="EQ85" s="114">
        <v>0</v>
      </c>
      <c r="ER85" s="114">
        <v>4.1000000000000002E-2</v>
      </c>
      <c r="ES85" s="114">
        <v>0</v>
      </c>
      <c r="EV85">
        <v>0</v>
      </c>
      <c r="EW85">
        <v>0</v>
      </c>
      <c r="EX85">
        <v>0</v>
      </c>
    </row>
    <row r="86" spans="11:154" hidden="1" outlineLevel="1">
      <c r="K86">
        <v>1.4E-2</v>
      </c>
      <c r="L86">
        <v>0</v>
      </c>
      <c r="AK86">
        <v>0</v>
      </c>
      <c r="CX86">
        <v>0</v>
      </c>
      <c r="CY86">
        <v>0</v>
      </c>
      <c r="DF86">
        <v>0</v>
      </c>
      <c r="DK86">
        <v>0</v>
      </c>
      <c r="DL86" s="114">
        <v>1.2E-2</v>
      </c>
      <c r="EH86">
        <v>0</v>
      </c>
      <c r="EJ86">
        <v>8.6999999999999994E-2</v>
      </c>
      <c r="EL86">
        <v>1E-3</v>
      </c>
      <c r="EP86" s="114">
        <v>3.6999999999999998E-2</v>
      </c>
      <c r="EQ86" s="114">
        <v>0</v>
      </c>
      <c r="ER86" s="114">
        <v>0.04</v>
      </c>
      <c r="ES86" s="114">
        <v>0</v>
      </c>
      <c r="EV86">
        <v>0</v>
      </c>
      <c r="EW86">
        <v>0</v>
      </c>
      <c r="EX86">
        <v>0</v>
      </c>
    </row>
    <row r="87" spans="11:154" hidden="1" outlineLevel="1">
      <c r="K87">
        <v>1.2999999999999999E-2</v>
      </c>
      <c r="L87">
        <v>0</v>
      </c>
      <c r="AK87">
        <v>0</v>
      </c>
      <c r="CX87">
        <v>0</v>
      </c>
      <c r="CY87">
        <v>0</v>
      </c>
      <c r="DF87">
        <v>0</v>
      </c>
      <c r="DK87">
        <v>0</v>
      </c>
      <c r="DL87" s="114">
        <v>1.0999999999999999E-2</v>
      </c>
      <c r="EH87">
        <v>0</v>
      </c>
      <c r="EJ87">
        <v>8.8999999999999996E-2</v>
      </c>
      <c r="EL87">
        <v>1E-3</v>
      </c>
      <c r="EP87" s="114">
        <v>3.6999999999999998E-2</v>
      </c>
      <c r="EQ87" s="114">
        <v>0</v>
      </c>
      <c r="ER87" s="114">
        <v>3.7999999999999999E-2</v>
      </c>
      <c r="ES87" s="114">
        <v>0</v>
      </c>
      <c r="EV87">
        <v>0</v>
      </c>
      <c r="EW87">
        <v>0</v>
      </c>
      <c r="EX87">
        <v>0</v>
      </c>
    </row>
    <row r="88" spans="11:154" hidden="1" outlineLevel="1">
      <c r="K88">
        <v>6.0000000000000001E-3</v>
      </c>
      <c r="L88">
        <v>0</v>
      </c>
      <c r="AK88">
        <v>0</v>
      </c>
      <c r="CX88">
        <v>0</v>
      </c>
      <c r="CY88">
        <v>0</v>
      </c>
      <c r="DF88">
        <v>0</v>
      </c>
      <c r="DK88">
        <v>0</v>
      </c>
      <c r="DL88" s="114">
        <v>0.01</v>
      </c>
      <c r="EH88">
        <v>0</v>
      </c>
      <c r="EJ88">
        <v>9.0999999999999998E-2</v>
      </c>
      <c r="EL88">
        <v>2E-3</v>
      </c>
      <c r="EP88" s="114">
        <v>3.7999999999999999E-2</v>
      </c>
      <c r="EQ88" s="114">
        <v>0</v>
      </c>
      <c r="ER88" s="114">
        <v>3.7999999999999999E-2</v>
      </c>
      <c r="ES88" s="114">
        <v>0</v>
      </c>
      <c r="EV88">
        <v>0</v>
      </c>
      <c r="EW88">
        <v>0</v>
      </c>
      <c r="EX88">
        <v>0</v>
      </c>
    </row>
    <row r="89" spans="11:154" hidden="1" outlineLevel="1">
      <c r="K89">
        <v>0.01</v>
      </c>
      <c r="L89">
        <v>0</v>
      </c>
      <c r="AK89">
        <v>0</v>
      </c>
      <c r="CX89">
        <v>0</v>
      </c>
      <c r="CY89">
        <v>0</v>
      </c>
      <c r="DF89">
        <v>0</v>
      </c>
      <c r="DK89">
        <v>0</v>
      </c>
      <c r="DL89" s="114">
        <v>1.2E-2</v>
      </c>
      <c r="EH89">
        <v>0</v>
      </c>
      <c r="EJ89">
        <v>0.10199999999999999</v>
      </c>
      <c r="EL89">
        <v>1E-3</v>
      </c>
      <c r="EP89" s="114">
        <v>3.6999999999999998E-2</v>
      </c>
      <c r="EQ89" s="114">
        <v>0</v>
      </c>
      <c r="ER89" s="114">
        <v>0.04</v>
      </c>
      <c r="ES89" s="114">
        <v>0</v>
      </c>
      <c r="EV89">
        <v>0</v>
      </c>
      <c r="EW89">
        <v>0</v>
      </c>
      <c r="EX89">
        <v>0</v>
      </c>
    </row>
    <row r="90" spans="11:154" hidden="1" outlineLevel="1">
      <c r="K90">
        <v>1.0999999999999999E-2</v>
      </c>
      <c r="L90">
        <v>0</v>
      </c>
      <c r="AK90">
        <v>0</v>
      </c>
      <c r="CX90">
        <v>0</v>
      </c>
      <c r="CY90">
        <v>0</v>
      </c>
      <c r="DF90">
        <v>0</v>
      </c>
      <c r="DK90">
        <v>0</v>
      </c>
      <c r="DL90" s="114">
        <v>1.0999999999999999E-2</v>
      </c>
      <c r="EH90">
        <v>0</v>
      </c>
      <c r="EJ90">
        <v>0.105</v>
      </c>
      <c r="EL90">
        <v>1E-3</v>
      </c>
      <c r="EP90" s="114">
        <v>3.6999999999999998E-2</v>
      </c>
      <c r="EQ90" s="114">
        <v>0</v>
      </c>
      <c r="ER90" s="114">
        <v>3.7999999999999999E-2</v>
      </c>
      <c r="ES90" s="114">
        <v>0</v>
      </c>
      <c r="EV90">
        <v>0</v>
      </c>
      <c r="EW90">
        <v>0</v>
      </c>
      <c r="EX90">
        <v>0</v>
      </c>
    </row>
    <row r="91" spans="11:154" hidden="1" outlineLevel="1">
      <c r="K91">
        <v>1.6E-2</v>
      </c>
      <c r="L91">
        <v>0</v>
      </c>
      <c r="AK91">
        <v>0</v>
      </c>
      <c r="CX91">
        <v>0</v>
      </c>
      <c r="CY91">
        <v>0</v>
      </c>
      <c r="DF91">
        <v>0</v>
      </c>
      <c r="DK91">
        <v>0</v>
      </c>
      <c r="DL91" s="114">
        <v>0.01</v>
      </c>
      <c r="EH91">
        <v>0</v>
      </c>
      <c r="EJ91">
        <v>0.10299999999999999</v>
      </c>
      <c r="EL91">
        <v>2E-3</v>
      </c>
      <c r="EP91" s="114">
        <v>3.7999999999999999E-2</v>
      </c>
      <c r="EQ91" s="114">
        <v>0</v>
      </c>
      <c r="ER91" s="114">
        <v>4.1000000000000002E-2</v>
      </c>
      <c r="ES91" s="114">
        <v>0</v>
      </c>
      <c r="EV91">
        <v>0</v>
      </c>
      <c r="EW91">
        <v>0</v>
      </c>
      <c r="EX91">
        <v>0</v>
      </c>
    </row>
    <row r="92" spans="11:154" hidden="1" outlineLevel="1">
      <c r="K92">
        <v>1.7999999999999999E-2</v>
      </c>
      <c r="L92">
        <v>0</v>
      </c>
      <c r="AK92">
        <v>0</v>
      </c>
      <c r="CX92">
        <v>0</v>
      </c>
      <c r="CY92">
        <v>0</v>
      </c>
      <c r="DF92">
        <v>0</v>
      </c>
      <c r="DK92">
        <v>0</v>
      </c>
      <c r="DL92" s="114">
        <v>1.2E-2</v>
      </c>
      <c r="EH92">
        <v>0</v>
      </c>
      <c r="EJ92">
        <v>0.104</v>
      </c>
      <c r="EL92">
        <v>1E-3</v>
      </c>
      <c r="EP92" s="114">
        <v>3.6999999999999998E-2</v>
      </c>
      <c r="EQ92" s="114">
        <v>0</v>
      </c>
      <c r="ER92" s="114">
        <v>3.7999999999999999E-2</v>
      </c>
      <c r="ES92" s="114">
        <v>0</v>
      </c>
      <c r="EV92">
        <v>0</v>
      </c>
      <c r="EW92">
        <v>0</v>
      </c>
      <c r="EX92">
        <v>0</v>
      </c>
    </row>
    <row r="93" spans="11:154" hidden="1" outlineLevel="1">
      <c r="K93">
        <v>2.1999999999999999E-2</v>
      </c>
      <c r="L93">
        <v>0</v>
      </c>
      <c r="AK93">
        <v>0</v>
      </c>
      <c r="CX93">
        <v>0</v>
      </c>
      <c r="CY93">
        <v>0</v>
      </c>
      <c r="DF93">
        <v>0</v>
      </c>
      <c r="DK93">
        <v>0</v>
      </c>
      <c r="DL93" s="114">
        <v>1.2E-2</v>
      </c>
      <c r="EH93">
        <v>0</v>
      </c>
      <c r="EJ93">
        <v>0.105</v>
      </c>
      <c r="EL93">
        <v>1E-3</v>
      </c>
      <c r="EP93" s="114">
        <v>3.7999999999999999E-2</v>
      </c>
      <c r="EQ93" s="114">
        <v>0</v>
      </c>
      <c r="ER93" s="114">
        <v>3.5999999999999997E-2</v>
      </c>
      <c r="ES93" s="114">
        <v>0</v>
      </c>
      <c r="EV93">
        <v>0</v>
      </c>
      <c r="EW93">
        <v>0</v>
      </c>
      <c r="EX93">
        <v>0</v>
      </c>
    </row>
    <row r="94" spans="11:154" hidden="1" outlineLevel="1">
      <c r="K94">
        <v>2.1000000000000001E-2</v>
      </c>
      <c r="L94">
        <v>0</v>
      </c>
      <c r="AK94">
        <v>0</v>
      </c>
      <c r="CX94">
        <v>0</v>
      </c>
      <c r="CY94">
        <v>0</v>
      </c>
      <c r="DF94">
        <v>0</v>
      </c>
      <c r="DK94">
        <v>0</v>
      </c>
      <c r="DL94" s="114">
        <v>1.2E-2</v>
      </c>
      <c r="EH94">
        <v>0</v>
      </c>
      <c r="EJ94">
        <v>0.105</v>
      </c>
      <c r="EL94">
        <v>2E-3</v>
      </c>
      <c r="EP94" s="114">
        <v>3.6999999999999998E-2</v>
      </c>
      <c r="EQ94" s="114">
        <v>0</v>
      </c>
      <c r="ER94" s="114">
        <v>3.6999999999999998E-2</v>
      </c>
      <c r="ES94" s="114">
        <v>0</v>
      </c>
      <c r="EV94">
        <v>0</v>
      </c>
      <c r="EW94">
        <v>0</v>
      </c>
      <c r="EX94">
        <v>0</v>
      </c>
    </row>
    <row r="95" spans="11:154" hidden="1" outlineLevel="1">
      <c r="K95">
        <v>1.4E-2</v>
      </c>
      <c r="L95">
        <v>0</v>
      </c>
      <c r="AK95">
        <v>0</v>
      </c>
      <c r="CX95">
        <v>0</v>
      </c>
      <c r="CY95">
        <v>0</v>
      </c>
      <c r="DF95">
        <v>0</v>
      </c>
      <c r="DK95">
        <v>0</v>
      </c>
      <c r="DL95" s="114">
        <v>7.0000000000000001E-3</v>
      </c>
      <c r="EH95">
        <v>0</v>
      </c>
      <c r="EJ95">
        <v>0.109</v>
      </c>
      <c r="EL95">
        <v>2E-3</v>
      </c>
      <c r="EP95" s="114">
        <v>3.7999999999999999E-2</v>
      </c>
      <c r="EQ95" s="114">
        <v>0</v>
      </c>
      <c r="ER95" s="114">
        <v>2.9000000000000001E-2</v>
      </c>
      <c r="ES95" s="114">
        <v>0</v>
      </c>
      <c r="EV95">
        <v>0</v>
      </c>
      <c r="EW95">
        <v>0</v>
      </c>
      <c r="EX95">
        <v>0</v>
      </c>
    </row>
    <row r="96" spans="11:154" hidden="1" outlineLevel="1">
      <c r="K96">
        <v>8.0000000000000002E-3</v>
      </c>
      <c r="L96">
        <v>0</v>
      </c>
      <c r="AK96">
        <v>0</v>
      </c>
      <c r="CX96">
        <v>0</v>
      </c>
      <c r="CY96">
        <v>0</v>
      </c>
      <c r="DF96">
        <v>0</v>
      </c>
      <c r="DK96">
        <v>0</v>
      </c>
      <c r="DL96" s="114">
        <v>0.01</v>
      </c>
      <c r="EH96">
        <v>0</v>
      </c>
      <c r="EJ96">
        <v>0.108</v>
      </c>
      <c r="EL96">
        <v>2E-3</v>
      </c>
      <c r="EP96" s="114">
        <v>3.7999999999999999E-2</v>
      </c>
      <c r="EQ96" s="114">
        <v>0</v>
      </c>
      <c r="ER96" s="114">
        <v>2.9000000000000001E-2</v>
      </c>
      <c r="ES96" s="114">
        <v>0</v>
      </c>
      <c r="EV96">
        <v>0</v>
      </c>
      <c r="EW96">
        <v>0</v>
      </c>
      <c r="EX96">
        <v>0</v>
      </c>
    </row>
    <row r="97" spans="1:158" hidden="1" outlineLevel="1">
      <c r="K97">
        <v>6.0000000000000001E-3</v>
      </c>
      <c r="L97">
        <v>0</v>
      </c>
      <c r="AK97">
        <v>0</v>
      </c>
      <c r="CX97">
        <v>0</v>
      </c>
      <c r="CY97">
        <v>0</v>
      </c>
      <c r="DF97">
        <v>0</v>
      </c>
      <c r="DK97">
        <v>0</v>
      </c>
      <c r="DL97" s="114">
        <v>1.2E-2</v>
      </c>
      <c r="EH97">
        <v>0</v>
      </c>
      <c r="EJ97">
        <v>9.6000000000000002E-2</v>
      </c>
      <c r="EL97">
        <v>2E-3</v>
      </c>
      <c r="EP97" s="114">
        <v>3.7999999999999999E-2</v>
      </c>
      <c r="EQ97" s="114">
        <v>0</v>
      </c>
      <c r="ER97" s="114">
        <v>2.9000000000000001E-2</v>
      </c>
      <c r="ES97" s="114">
        <v>0</v>
      </c>
      <c r="EV97">
        <v>0</v>
      </c>
      <c r="EW97">
        <v>0</v>
      </c>
      <c r="EX97">
        <v>0</v>
      </c>
    </row>
    <row r="98" spans="1:158" hidden="1" outlineLevel="1">
      <c r="K98">
        <v>1.2999999999999999E-2</v>
      </c>
      <c r="L98">
        <v>0</v>
      </c>
      <c r="AK98">
        <v>0</v>
      </c>
      <c r="CX98">
        <v>0</v>
      </c>
      <c r="CY98">
        <v>0</v>
      </c>
      <c r="DF98">
        <v>0</v>
      </c>
      <c r="DK98">
        <v>0</v>
      </c>
      <c r="DL98" s="114">
        <v>0.01</v>
      </c>
      <c r="EH98">
        <v>0</v>
      </c>
      <c r="EJ98">
        <v>9.7000000000000003E-2</v>
      </c>
      <c r="EL98">
        <v>4.0000000000000001E-3</v>
      </c>
      <c r="EP98" s="114">
        <v>3.9E-2</v>
      </c>
      <c r="EQ98" s="114">
        <v>0</v>
      </c>
      <c r="ER98" s="114">
        <v>2.9000000000000001E-2</v>
      </c>
      <c r="ES98" s="114">
        <v>0</v>
      </c>
      <c r="EV98">
        <v>0</v>
      </c>
      <c r="EW98">
        <v>0</v>
      </c>
      <c r="EX98">
        <v>0</v>
      </c>
    </row>
    <row r="99" spans="1:158" hidden="1" outlineLevel="1">
      <c r="K99">
        <v>8.0000000000000002E-3</v>
      </c>
      <c r="L99">
        <v>0</v>
      </c>
      <c r="AK99">
        <v>0</v>
      </c>
      <c r="CX99">
        <v>0</v>
      </c>
      <c r="CY99">
        <v>0</v>
      </c>
      <c r="DF99">
        <v>0</v>
      </c>
      <c r="DK99">
        <v>0</v>
      </c>
      <c r="DL99" s="114">
        <v>8.0000000000000002E-3</v>
      </c>
      <c r="EH99">
        <v>0</v>
      </c>
      <c r="EJ99">
        <v>9.7000000000000003E-2</v>
      </c>
      <c r="EL99">
        <v>4.0000000000000001E-3</v>
      </c>
      <c r="EP99" s="114">
        <v>3.7999999999999999E-2</v>
      </c>
      <c r="EQ99" s="114">
        <v>0</v>
      </c>
      <c r="ER99" s="114">
        <v>2.9000000000000001E-2</v>
      </c>
      <c r="ES99" s="114">
        <v>0</v>
      </c>
      <c r="EV99">
        <v>0</v>
      </c>
      <c r="EW99">
        <v>0</v>
      </c>
      <c r="EX99">
        <v>0</v>
      </c>
    </row>
    <row r="100" spans="1:158" s="8" customFormat="1" ht="12.75" collapsed="1">
      <c r="A100" s="8" t="s">
        <v>423</v>
      </c>
      <c r="B100" s="84">
        <f>SUM(B4:B27)</f>
        <v>6.319</v>
      </c>
      <c r="C100" s="84">
        <f t="shared" ref="C100:BN100" si="0">SUM(C4:C27)</f>
        <v>13.244999999999999</v>
      </c>
      <c r="D100" s="84">
        <f t="shared" si="0"/>
        <v>9.3600000000000012</v>
      </c>
      <c r="E100" s="84">
        <f t="shared" si="0"/>
        <v>0.62000000000000011</v>
      </c>
      <c r="F100" s="84">
        <f t="shared" si="0"/>
        <v>4.5190000000000001</v>
      </c>
      <c r="G100" s="84">
        <f t="shared" si="0"/>
        <v>18.774999999999999</v>
      </c>
      <c r="H100" s="84">
        <f t="shared" si="0"/>
        <v>9.2439999999999998</v>
      </c>
      <c r="I100" s="13">
        <f t="shared" si="0"/>
        <v>9.65</v>
      </c>
      <c r="J100" s="13">
        <f t="shared" si="0"/>
        <v>8.2089999999999996</v>
      </c>
      <c r="K100" s="33">
        <f t="shared" si="0"/>
        <v>4.1399999999999997</v>
      </c>
      <c r="L100" s="33">
        <f t="shared" si="0"/>
        <v>1.742</v>
      </c>
      <c r="M100" s="33">
        <f t="shared" si="0"/>
        <v>22.633000000000003</v>
      </c>
      <c r="N100" s="33">
        <f t="shared" si="0"/>
        <v>15.645</v>
      </c>
      <c r="O100" s="33">
        <f t="shared" si="0"/>
        <v>9.908000000000003</v>
      </c>
      <c r="P100" s="33">
        <f t="shared" si="0"/>
        <v>7.1329999999999991</v>
      </c>
      <c r="Q100" s="80">
        <f t="shared" si="0"/>
        <v>9.3130000000000024</v>
      </c>
      <c r="R100" s="80">
        <f t="shared" si="0"/>
        <v>13.705000000000002</v>
      </c>
      <c r="S100" s="80">
        <f t="shared" si="0"/>
        <v>4.0830000000000002</v>
      </c>
      <c r="T100" s="80">
        <f t="shared" si="0"/>
        <v>0.78099999999999992</v>
      </c>
      <c r="U100" s="80">
        <f t="shared" si="0"/>
        <v>11.147000000000002</v>
      </c>
      <c r="V100" s="30">
        <f t="shared" si="0"/>
        <v>0.18900000000000011</v>
      </c>
      <c r="W100" s="30">
        <f t="shared" si="0"/>
        <v>0.21500000000000014</v>
      </c>
      <c r="X100" s="54">
        <f t="shared" si="0"/>
        <v>0.42800000000000027</v>
      </c>
      <c r="Y100" s="54">
        <f t="shared" si="0"/>
        <v>0.42500000000000021</v>
      </c>
      <c r="Z100" s="54">
        <f t="shared" si="0"/>
        <v>0.33400000000000019</v>
      </c>
      <c r="AA100" s="45">
        <f t="shared" si="0"/>
        <v>0.36900000000000022</v>
      </c>
      <c r="AB100" s="62">
        <f t="shared" si="0"/>
        <v>0.32600000000000012</v>
      </c>
      <c r="AC100" s="45">
        <f t="shared" si="0"/>
        <v>1.3740000000000001</v>
      </c>
      <c r="AD100" s="45">
        <f t="shared" si="0"/>
        <v>0.61900000000000022</v>
      </c>
      <c r="AE100" s="48">
        <f t="shared" si="0"/>
        <v>3.0000000000000001E-3</v>
      </c>
      <c r="AF100" s="48">
        <f t="shared" si="0"/>
        <v>50.441999999999993</v>
      </c>
      <c r="AG100" s="48">
        <f t="shared" si="0"/>
        <v>0.26800000000000013</v>
      </c>
      <c r="AH100" s="48">
        <f t="shared" si="0"/>
        <v>0.27400000000000008</v>
      </c>
      <c r="AI100" s="48">
        <f t="shared" si="0"/>
        <v>0.18600000000000011</v>
      </c>
      <c r="AJ100" s="48">
        <f t="shared" si="0"/>
        <v>0.22200000000000006</v>
      </c>
      <c r="AK100" s="48">
        <f t="shared" si="0"/>
        <v>0.44900000000000012</v>
      </c>
      <c r="AL100" s="48">
        <f t="shared" si="0"/>
        <v>0.19200000000000012</v>
      </c>
      <c r="AM100" s="48">
        <f t="shared" si="0"/>
        <v>0.58800000000000019</v>
      </c>
      <c r="AN100" s="48">
        <f t="shared" si="0"/>
        <v>1.2690000000000001</v>
      </c>
      <c r="AO100" s="42">
        <f t="shared" si="0"/>
        <v>5.2050000000000001</v>
      </c>
      <c r="AP100" s="42">
        <f t="shared" si="0"/>
        <v>7.1470000000000011</v>
      </c>
      <c r="AQ100" s="42">
        <f t="shared" si="0"/>
        <v>9.9789999999999992</v>
      </c>
      <c r="AR100" s="42">
        <f t="shared" si="0"/>
        <v>4.3019999999999996</v>
      </c>
      <c r="AS100" s="48">
        <f t="shared" si="0"/>
        <v>0.29300000000000009</v>
      </c>
      <c r="AT100" s="48">
        <f t="shared" si="0"/>
        <v>0.33700000000000019</v>
      </c>
      <c r="AU100" s="89">
        <f t="shared" si="0"/>
        <v>22.809000000000005</v>
      </c>
      <c r="AV100" s="92">
        <f t="shared" si="0"/>
        <v>0.29400000000000015</v>
      </c>
      <c r="AW100" s="86">
        <f t="shared" si="0"/>
        <v>0.88400000000000034</v>
      </c>
      <c r="AX100" s="86">
        <f t="shared" si="0"/>
        <v>5.5000000000000007E-2</v>
      </c>
      <c r="AY100" s="109">
        <f t="shared" si="0"/>
        <v>0.80500000000000016</v>
      </c>
      <c r="AZ100" s="109">
        <f t="shared" si="0"/>
        <v>0.96900000000000031</v>
      </c>
      <c r="BA100" s="109">
        <f t="shared" si="0"/>
        <v>0.48700000000000015</v>
      </c>
      <c r="BB100" s="109">
        <f t="shared" si="0"/>
        <v>0.79200000000000048</v>
      </c>
      <c r="BC100" s="73">
        <f t="shared" si="0"/>
        <v>0.88300000000000045</v>
      </c>
      <c r="BD100" s="73">
        <f t="shared" si="0"/>
        <v>2.988</v>
      </c>
      <c r="BE100" s="59">
        <f t="shared" si="0"/>
        <v>0.74100000000000033</v>
      </c>
      <c r="BF100" s="36">
        <f t="shared" si="0"/>
        <v>0</v>
      </c>
      <c r="BG100" s="36">
        <f t="shared" si="0"/>
        <v>0</v>
      </c>
      <c r="BH100" s="13">
        <f t="shared" si="0"/>
        <v>7.343</v>
      </c>
      <c r="BI100" s="13">
        <f t="shared" si="0"/>
        <v>8.173</v>
      </c>
      <c r="BJ100" s="27">
        <f t="shared" si="0"/>
        <v>5.1400000000000006</v>
      </c>
      <c r="BK100" s="27">
        <f t="shared" si="0"/>
        <v>5.1349999999999998</v>
      </c>
      <c r="BL100" s="27">
        <f t="shared" si="0"/>
        <v>11.61</v>
      </c>
      <c r="BM100" s="27">
        <f t="shared" si="0"/>
        <v>7.1840000000000002</v>
      </c>
      <c r="BN100" s="27">
        <f t="shared" si="0"/>
        <v>8.2160000000000011</v>
      </c>
      <c r="BO100" s="27">
        <f t="shared" ref="BO100:DZ100" si="1">SUM(BO4:BO27)</f>
        <v>3.2080000000000011</v>
      </c>
      <c r="BP100" s="27">
        <f t="shared" si="1"/>
        <v>8.4919999999999973</v>
      </c>
      <c r="BQ100" s="27">
        <f t="shared" si="1"/>
        <v>13.321000000000002</v>
      </c>
      <c r="BR100" s="27">
        <f t="shared" si="1"/>
        <v>28.760999999999996</v>
      </c>
      <c r="BS100" s="27">
        <f t="shared" si="1"/>
        <v>19.438000000000002</v>
      </c>
      <c r="BT100" s="27">
        <f t="shared" si="1"/>
        <v>1.0080000000000005</v>
      </c>
      <c r="BU100" s="27">
        <f t="shared" si="1"/>
        <v>13.633000000000001</v>
      </c>
      <c r="BV100" s="27">
        <f t="shared" si="1"/>
        <v>5.1540000000000008</v>
      </c>
      <c r="BW100" s="80">
        <f t="shared" si="1"/>
        <v>7.5390000000000015</v>
      </c>
      <c r="BX100" s="27">
        <f t="shared" si="1"/>
        <v>5.1160000000000014</v>
      </c>
      <c r="BY100" s="33">
        <f t="shared" si="1"/>
        <v>7.2230000000000008</v>
      </c>
      <c r="BZ100" s="33">
        <f t="shared" si="1"/>
        <v>12.575000000000003</v>
      </c>
      <c r="CA100" s="33">
        <f t="shared" si="1"/>
        <v>12.797999999999998</v>
      </c>
      <c r="CB100" s="33">
        <f t="shared" si="1"/>
        <v>4.0809999999999995</v>
      </c>
      <c r="CC100" s="33">
        <f t="shared" si="1"/>
        <v>3.8079999999999994</v>
      </c>
      <c r="CD100" s="33">
        <f t="shared" si="1"/>
        <v>4.7089999999999987</v>
      </c>
      <c r="CE100" s="70">
        <f t="shared" si="1"/>
        <v>4.8479999999999999</v>
      </c>
      <c r="CF100" s="70">
        <f t="shared" si="1"/>
        <v>5.1819999999999995</v>
      </c>
      <c r="CG100" s="70">
        <f t="shared" si="1"/>
        <v>17.032</v>
      </c>
      <c r="CH100" s="70">
        <f t="shared" si="1"/>
        <v>14.45</v>
      </c>
      <c r="CI100" s="70">
        <f t="shared" si="1"/>
        <v>5.8069999999999995</v>
      </c>
      <c r="CJ100" s="70">
        <f t="shared" si="1"/>
        <v>8.1440000000000001</v>
      </c>
      <c r="CK100" s="70">
        <f t="shared" si="1"/>
        <v>3.6919999999999993</v>
      </c>
      <c r="CL100" s="70">
        <f t="shared" si="1"/>
        <v>4.4419999999999993</v>
      </c>
      <c r="CM100" s="70">
        <f t="shared" si="1"/>
        <v>7.6340000000000003</v>
      </c>
      <c r="CN100" s="70">
        <f t="shared" si="1"/>
        <v>7.1080000000000005</v>
      </c>
      <c r="CO100" s="70">
        <f t="shared" si="1"/>
        <v>4.3109999999999999</v>
      </c>
      <c r="CP100" s="70">
        <f t="shared" si="1"/>
        <v>3.5150000000000006</v>
      </c>
      <c r="CQ100" s="80">
        <f t="shared" si="1"/>
        <v>8.0060000000000002</v>
      </c>
      <c r="CR100" s="70">
        <f t="shared" si="1"/>
        <v>5.1629999999999994</v>
      </c>
      <c r="CS100" s="70">
        <f t="shared" si="1"/>
        <v>4.9270000000000005</v>
      </c>
      <c r="CT100" s="70">
        <f t="shared" si="1"/>
        <v>4.3250000000000002</v>
      </c>
      <c r="CU100" s="70">
        <f t="shared" si="1"/>
        <v>24.908000000000005</v>
      </c>
      <c r="CV100" s="70">
        <f t="shared" si="1"/>
        <v>2.0310000000000006</v>
      </c>
      <c r="CW100" s="70">
        <f t="shared" si="1"/>
        <v>13.243</v>
      </c>
      <c r="CX100" s="70">
        <f t="shared" si="1"/>
        <v>5.883</v>
      </c>
      <c r="CY100" s="70">
        <f t="shared" si="1"/>
        <v>3.1340000000000003</v>
      </c>
      <c r="CZ100" s="80">
        <f t="shared" si="1"/>
        <v>2.9740000000000002</v>
      </c>
      <c r="DA100" s="80">
        <f t="shared" si="1"/>
        <v>3.3789999999999991</v>
      </c>
      <c r="DB100" s="80">
        <f t="shared" si="1"/>
        <v>15.122000000000002</v>
      </c>
      <c r="DC100" s="80">
        <f t="shared" si="1"/>
        <v>7.3069999999999986</v>
      </c>
      <c r="DD100" s="80">
        <f t="shared" si="1"/>
        <v>7.9959999999999987</v>
      </c>
      <c r="DE100" s="80">
        <f t="shared" si="1"/>
        <v>15.967000000000001</v>
      </c>
      <c r="DF100" s="80">
        <f t="shared" si="1"/>
        <v>14.291000000000002</v>
      </c>
      <c r="DG100" s="80">
        <f t="shared" si="1"/>
        <v>2.67</v>
      </c>
      <c r="DH100" s="80">
        <f t="shared" si="1"/>
        <v>13.635</v>
      </c>
      <c r="DI100" s="80">
        <f t="shared" si="1"/>
        <v>0.57300000000000018</v>
      </c>
      <c r="DJ100" s="80">
        <f t="shared" si="1"/>
        <v>2.8629999999999991</v>
      </c>
      <c r="DK100" s="80">
        <f t="shared" si="1"/>
        <v>3.9849999999999999</v>
      </c>
      <c r="DL100" s="80">
        <f t="shared" si="1"/>
        <v>0.43500000000000016</v>
      </c>
      <c r="DM100" s="64">
        <f t="shared" si="1"/>
        <v>3.0580000000000003</v>
      </c>
      <c r="DN100" s="64">
        <f t="shared" si="1"/>
        <v>5.322000000000001</v>
      </c>
      <c r="DO100" s="64">
        <f t="shared" si="1"/>
        <v>1.2839999999999996</v>
      </c>
      <c r="DP100" s="64">
        <f t="shared" si="1"/>
        <v>2.0810000000000004</v>
      </c>
      <c r="DQ100" s="51">
        <f t="shared" si="1"/>
        <v>24.093000000000007</v>
      </c>
      <c r="DR100" s="51">
        <f t="shared" si="1"/>
        <v>17.698999999999998</v>
      </c>
      <c r="DS100" s="51">
        <f t="shared" si="1"/>
        <v>10.182</v>
      </c>
      <c r="DT100" s="51">
        <f t="shared" si="1"/>
        <v>9.8879999999999981</v>
      </c>
      <c r="DU100" s="51">
        <f t="shared" si="1"/>
        <v>13.547999999999998</v>
      </c>
      <c r="DV100" s="51">
        <f t="shared" si="1"/>
        <v>0</v>
      </c>
      <c r="DW100" s="51">
        <f t="shared" si="1"/>
        <v>17.577000000000002</v>
      </c>
      <c r="DX100" s="51">
        <f t="shared" si="1"/>
        <v>5.6540000000000008</v>
      </c>
      <c r="DY100" s="51">
        <f t="shared" si="1"/>
        <v>5.3550000000000004</v>
      </c>
      <c r="DZ100" s="51">
        <f t="shared" si="1"/>
        <v>9.2510000000000012</v>
      </c>
      <c r="EA100" s="106">
        <f t="shared" ref="EA100:FA100" si="2">SUM(EA4:EA27)</f>
        <v>0</v>
      </c>
      <c r="EB100" s="106">
        <f t="shared" si="2"/>
        <v>1.1990000000000001</v>
      </c>
      <c r="EC100" s="106">
        <f t="shared" si="2"/>
        <v>1.3130000000000004</v>
      </c>
      <c r="ED100" s="81">
        <f t="shared" si="2"/>
        <v>20.422000000000008</v>
      </c>
      <c r="EE100" s="81">
        <f t="shared" si="2"/>
        <v>22.571999999999999</v>
      </c>
      <c r="EF100" s="82">
        <f t="shared" si="2"/>
        <v>0.20600000000000004</v>
      </c>
      <c r="EG100" s="82">
        <f t="shared" si="2"/>
        <v>1.3559999999999999</v>
      </c>
      <c r="EH100" s="111">
        <f t="shared" si="2"/>
        <v>3.1379999999999999</v>
      </c>
      <c r="EI100" s="33">
        <f t="shared" si="2"/>
        <v>5.1720000000000006</v>
      </c>
      <c r="EJ100" s="100">
        <f t="shared" si="2"/>
        <v>1.9650000000000003</v>
      </c>
      <c r="EK100" s="142">
        <f t="shared" si="2"/>
        <v>8.4369999999999994</v>
      </c>
      <c r="EL100" s="100">
        <f t="shared" si="2"/>
        <v>3.9000000000000021E-2</v>
      </c>
      <c r="EM100" s="103">
        <f t="shared" si="2"/>
        <v>7.9480000000000031</v>
      </c>
      <c r="EN100" s="39">
        <f t="shared" si="2"/>
        <v>17.809999999999999</v>
      </c>
      <c r="EO100" s="84">
        <f t="shared" si="2"/>
        <v>14.899000000000001</v>
      </c>
      <c r="EP100" s="27">
        <f t="shared" si="2"/>
        <v>0.66400000000000037</v>
      </c>
      <c r="EQ100" s="27">
        <f t="shared" si="2"/>
        <v>1.7120000000000002</v>
      </c>
      <c r="ER100" s="33">
        <f t="shared" si="2"/>
        <v>0.7300000000000002</v>
      </c>
      <c r="ES100" s="33">
        <f t="shared" si="2"/>
        <v>1.0090000000000003</v>
      </c>
      <c r="ET100" s="12">
        <f t="shared" si="2"/>
        <v>0</v>
      </c>
      <c r="EU100" s="12">
        <f t="shared" si="2"/>
        <v>0</v>
      </c>
      <c r="EV100" s="80">
        <f t="shared" si="2"/>
        <v>4.3369999999999997</v>
      </c>
      <c r="EW100" s="13">
        <f t="shared" si="2"/>
        <v>0</v>
      </c>
      <c r="EX100" s="13">
        <f t="shared" si="2"/>
        <v>0</v>
      </c>
      <c r="EY100" s="13">
        <f t="shared" si="2"/>
        <v>5.5420000000000007</v>
      </c>
      <c r="EZ100" s="12">
        <f t="shared" si="2"/>
        <v>0</v>
      </c>
      <c r="FA100" s="12">
        <f t="shared" si="2"/>
        <v>0</v>
      </c>
      <c r="FB100" s="152">
        <f>SUM(B100:FA100)</f>
        <v>995.42200000000025</v>
      </c>
    </row>
    <row r="102" spans="1:158">
      <c r="ET102" s="167" t="s">
        <v>611</v>
      </c>
      <c r="EU102" s="167"/>
      <c r="EZ102" s="167" t="s">
        <v>611</v>
      </c>
      <c r="FA102" s="167"/>
    </row>
    <row r="104" spans="1:158" ht="15.75">
      <c r="A104" s="153" t="s">
        <v>614</v>
      </c>
    </row>
    <row r="106" spans="1:158">
      <c r="A106" t="s">
        <v>615</v>
      </c>
    </row>
    <row r="107" spans="1:158" ht="15.75" thickBot="1"/>
    <row r="108" spans="1:158" ht="300.75" thickBot="1">
      <c r="A108" s="154" t="s">
        <v>616</v>
      </c>
      <c r="B108" s="155" t="s">
        <v>617</v>
      </c>
    </row>
    <row r="109" spans="1:158" ht="15.75" thickBot="1">
      <c r="A109" s="156" t="s">
        <v>618</v>
      </c>
      <c r="B109" s="157">
        <v>0.4</v>
      </c>
    </row>
    <row r="110" spans="1:158" ht="30.75" thickBot="1">
      <c r="A110" s="156" t="s">
        <v>619</v>
      </c>
      <c r="B110" s="157">
        <v>0.35</v>
      </c>
    </row>
  </sheetData>
  <mergeCells count="2">
    <mergeCell ref="ET102:EU102"/>
    <mergeCell ref="EZ102:FA102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497</v>
      </c>
      <c r="E4" s="24"/>
      <c r="F4" s="24"/>
    </row>
    <row r="5" spans="1:7" ht="30" customHeight="1" thickBot="1">
      <c r="A5" s="179" t="s">
        <v>579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0.20899999999999999</v>
      </c>
      <c r="E8" s="16" t="s">
        <v>5</v>
      </c>
      <c r="F8" s="28">
        <f>F45+F78</f>
        <v>5.7000000000000002E-2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0.187</v>
      </c>
      <c r="E9" s="18" t="s">
        <v>8</v>
      </c>
      <c r="F9" s="17">
        <f t="shared" ref="F9:F31" si="1">F46+F79</f>
        <v>5.6000000000000001E-2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0.188</v>
      </c>
      <c r="E10" s="18" t="s">
        <v>11</v>
      </c>
      <c r="F10" s="17">
        <f t="shared" si="1"/>
        <v>5.8000000000000003E-2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0.17699999999999999</v>
      </c>
      <c r="E11" s="18" t="s">
        <v>14</v>
      </c>
      <c r="F11" s="17">
        <f t="shared" si="1"/>
        <v>5.5E-2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0.183</v>
      </c>
      <c r="E12" s="18" t="s">
        <v>17</v>
      </c>
      <c r="F12" s="17">
        <f t="shared" si="1"/>
        <v>5.5E-2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0.19600000000000001</v>
      </c>
      <c r="E13" s="18" t="s">
        <v>20</v>
      </c>
      <c r="F13" s="17">
        <f t="shared" si="1"/>
        <v>5.8000000000000003E-2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0.216</v>
      </c>
      <c r="E14" s="18" t="s">
        <v>23</v>
      </c>
      <c r="F14" s="17">
        <f t="shared" si="1"/>
        <v>5.8999999999999997E-2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0.219</v>
      </c>
      <c r="E15" s="18" t="s">
        <v>26</v>
      </c>
      <c r="F15" s="17">
        <f t="shared" si="1"/>
        <v>6.0999999999999999E-2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0.20900000000000002</v>
      </c>
      <c r="E16" s="18" t="s">
        <v>29</v>
      </c>
      <c r="F16" s="17">
        <f t="shared" si="1"/>
        <v>6.5000000000000002E-2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0.19400000000000001</v>
      </c>
      <c r="E17" s="18" t="s">
        <v>32</v>
      </c>
      <c r="F17" s="17">
        <f t="shared" si="1"/>
        <v>7.1999999999999995E-2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0.18099999999999999</v>
      </c>
      <c r="E18" s="18" t="s">
        <v>35</v>
      </c>
      <c r="F18" s="17">
        <f t="shared" si="1"/>
        <v>7.0999999999999994E-2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0.19</v>
      </c>
      <c r="E19" s="18" t="s">
        <v>38</v>
      </c>
      <c r="F19" s="17">
        <f t="shared" si="1"/>
        <v>7.3999999999999996E-2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0.193</v>
      </c>
      <c r="E20" s="18" t="s">
        <v>41</v>
      </c>
      <c r="F20" s="17">
        <f t="shared" si="1"/>
        <v>7.0999999999999994E-2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0.18099999999999999</v>
      </c>
      <c r="E21" s="18" t="s">
        <v>44</v>
      </c>
      <c r="F21" s="17">
        <f t="shared" si="1"/>
        <v>6.8999999999999992E-2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0.20100000000000001</v>
      </c>
      <c r="E22" s="18" t="s">
        <v>47</v>
      </c>
      <c r="F22" s="17">
        <f t="shared" si="1"/>
        <v>7.0999999999999994E-2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0.20500000000000002</v>
      </c>
      <c r="E23" s="18" t="s">
        <v>50</v>
      </c>
      <c r="F23" s="17">
        <f t="shared" si="1"/>
        <v>6.9999999999999993E-2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0.26300000000000001</v>
      </c>
      <c r="E24" s="18" t="s">
        <v>53</v>
      </c>
      <c r="F24" s="17">
        <f t="shared" si="1"/>
        <v>6.5000000000000002E-2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0.29299999999999998</v>
      </c>
      <c r="E25" s="18" t="s">
        <v>56</v>
      </c>
      <c r="F25" s="17">
        <f t="shared" si="1"/>
        <v>6.9000000000000006E-2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0.311</v>
      </c>
      <c r="E26" s="18" t="s">
        <v>59</v>
      </c>
      <c r="F26" s="17">
        <f t="shared" si="1"/>
        <v>7.2000000000000008E-2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0.311</v>
      </c>
      <c r="E27" s="18" t="s">
        <v>62</v>
      </c>
      <c r="F27" s="17">
        <f t="shared" si="1"/>
        <v>6.9999999999999993E-2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0.31900000000000001</v>
      </c>
      <c r="E28" s="18" t="s">
        <v>65</v>
      </c>
      <c r="F28" s="17">
        <f t="shared" si="1"/>
        <v>7.0999999999999994E-2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0.29699999999999999</v>
      </c>
      <c r="E29" s="18" t="s">
        <v>68</v>
      </c>
      <c r="F29" s="17">
        <f t="shared" si="1"/>
        <v>6.9000000000000006E-2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0.26100000000000001</v>
      </c>
      <c r="E30" s="18" t="s">
        <v>71</v>
      </c>
      <c r="F30" s="17">
        <f t="shared" si="1"/>
        <v>6.3E-2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0.22800000000000001</v>
      </c>
      <c r="E31" s="20" t="s">
        <v>74</v>
      </c>
      <c r="F31" s="19">
        <f t="shared" si="1"/>
        <v>6.0999999999999999E-2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5.4119999999999999</v>
      </c>
      <c r="E32" s="1" t="s">
        <v>79</v>
      </c>
      <c r="F32" s="126">
        <f>SUM(F8:F31)</f>
        <v>1.5619999999999996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498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Активн!EF4</f>
        <v>5.8000000000000003E-2</v>
      </c>
      <c r="E45" s="16" t="s">
        <v>5</v>
      </c>
      <c r="F45" s="28">
        <f>Реактивн!EF4</f>
        <v>7.0000000000000001E-3</v>
      </c>
    </row>
    <row r="46" spans="1:7" ht="20.100000000000001" customHeight="1">
      <c r="B46" s="122" t="s">
        <v>6</v>
      </c>
      <c r="C46" s="117" t="s">
        <v>7</v>
      </c>
      <c r="D46" s="17">
        <f>Активн!EF5</f>
        <v>5.6000000000000001E-2</v>
      </c>
      <c r="E46" s="18" t="s">
        <v>8</v>
      </c>
      <c r="F46" s="17">
        <f>Реактивн!EF5</f>
        <v>7.0000000000000001E-3</v>
      </c>
    </row>
    <row r="47" spans="1:7" ht="20.100000000000001" customHeight="1">
      <c r="B47" s="122" t="s">
        <v>9</v>
      </c>
      <c r="C47" s="117" t="s">
        <v>10</v>
      </c>
      <c r="D47" s="17">
        <f>Активн!EF6</f>
        <v>5.5E-2</v>
      </c>
      <c r="E47" s="18" t="s">
        <v>11</v>
      </c>
      <c r="F47" s="17">
        <f>Реактивн!EF6</f>
        <v>8.0000000000000002E-3</v>
      </c>
    </row>
    <row r="48" spans="1:7" ht="20.100000000000001" customHeight="1">
      <c r="B48" s="122" t="s">
        <v>12</v>
      </c>
      <c r="C48" s="117" t="s">
        <v>13</v>
      </c>
      <c r="D48" s="17">
        <f>Активн!EF7</f>
        <v>5.5E-2</v>
      </c>
      <c r="E48" s="18" t="s">
        <v>14</v>
      </c>
      <c r="F48" s="17">
        <f>Реактивн!EF7</f>
        <v>7.0000000000000001E-3</v>
      </c>
    </row>
    <row r="49" spans="2:6" ht="20.100000000000001" customHeight="1">
      <c r="B49" s="122" t="s">
        <v>15</v>
      </c>
      <c r="C49" s="117" t="s">
        <v>16</v>
      </c>
      <c r="D49" s="17">
        <f>Активн!EF8</f>
        <v>5.3999999999999999E-2</v>
      </c>
      <c r="E49" s="18" t="s">
        <v>17</v>
      </c>
      <c r="F49" s="17">
        <f>Реактивн!EF8</f>
        <v>7.0000000000000001E-3</v>
      </c>
    </row>
    <row r="50" spans="2:6" ht="20.100000000000001" customHeight="1">
      <c r="B50" s="122" t="s">
        <v>18</v>
      </c>
      <c r="C50" s="117" t="s">
        <v>19</v>
      </c>
      <c r="D50" s="17">
        <f>Активн!EF9</f>
        <v>5.6000000000000001E-2</v>
      </c>
      <c r="E50" s="18" t="s">
        <v>20</v>
      </c>
      <c r="F50" s="17">
        <f>Реактивн!EF9</f>
        <v>8.0000000000000002E-3</v>
      </c>
    </row>
    <row r="51" spans="2:6" ht="20.100000000000001" customHeight="1">
      <c r="B51" s="122" t="s">
        <v>21</v>
      </c>
      <c r="C51" s="117" t="s">
        <v>22</v>
      </c>
      <c r="D51" s="17">
        <f>Активн!EF10</f>
        <v>6.0999999999999999E-2</v>
      </c>
      <c r="E51" s="18" t="s">
        <v>23</v>
      </c>
      <c r="F51" s="17">
        <f>Реактивн!EF10</f>
        <v>8.0000000000000002E-3</v>
      </c>
    </row>
    <row r="52" spans="2:6" ht="20.100000000000001" customHeight="1">
      <c r="B52" s="122" t="s">
        <v>24</v>
      </c>
      <c r="C52" s="117" t="s">
        <v>25</v>
      </c>
      <c r="D52" s="17">
        <f>Активн!EF11</f>
        <v>6.2E-2</v>
      </c>
      <c r="E52" s="18" t="s">
        <v>26</v>
      </c>
      <c r="F52" s="17">
        <f>Реактивн!EF11</f>
        <v>7.0000000000000001E-3</v>
      </c>
    </row>
    <row r="53" spans="2:6" ht="20.100000000000001" customHeight="1">
      <c r="B53" s="122" t="s">
        <v>27</v>
      </c>
      <c r="C53" s="117" t="s">
        <v>28</v>
      </c>
      <c r="D53" s="17">
        <f>Активн!EF12</f>
        <v>4.4999999999999998E-2</v>
      </c>
      <c r="E53" s="18" t="s">
        <v>29</v>
      </c>
      <c r="F53" s="17">
        <f>Реактивн!EF12</f>
        <v>8.9999999999999993E-3</v>
      </c>
    </row>
    <row r="54" spans="2:6" ht="20.100000000000001" customHeight="1">
      <c r="B54" s="122" t="s">
        <v>30</v>
      </c>
      <c r="C54" s="117" t="s">
        <v>31</v>
      </c>
      <c r="D54" s="17">
        <f>Активн!EF13</f>
        <v>3.2000000000000001E-2</v>
      </c>
      <c r="E54" s="18" t="s">
        <v>32</v>
      </c>
      <c r="F54" s="17">
        <f>Реактивн!EF13</f>
        <v>1.2E-2</v>
      </c>
    </row>
    <row r="55" spans="2:6" ht="20.100000000000001" customHeight="1">
      <c r="B55" s="122" t="s">
        <v>33</v>
      </c>
      <c r="C55" s="117" t="s">
        <v>34</v>
      </c>
      <c r="D55" s="17">
        <f>Активн!EF14</f>
        <v>3.1E-2</v>
      </c>
      <c r="E55" s="18" t="s">
        <v>35</v>
      </c>
      <c r="F55" s="17">
        <f>Реактивн!EF14</f>
        <v>1.0999999999999999E-2</v>
      </c>
    </row>
    <row r="56" spans="2:6" ht="20.100000000000001" customHeight="1">
      <c r="B56" s="122" t="s">
        <v>36</v>
      </c>
      <c r="C56" s="117" t="s">
        <v>37</v>
      </c>
      <c r="D56" s="17">
        <f>Активн!EF15</f>
        <v>3.3000000000000002E-2</v>
      </c>
      <c r="E56" s="18" t="s">
        <v>38</v>
      </c>
      <c r="F56" s="17">
        <f>Реактивн!EF15</f>
        <v>1.0999999999999999E-2</v>
      </c>
    </row>
    <row r="57" spans="2:6" ht="20.100000000000001" customHeight="1">
      <c r="B57" s="122" t="s">
        <v>39</v>
      </c>
      <c r="C57" s="117" t="s">
        <v>40</v>
      </c>
      <c r="D57" s="17">
        <f>Активн!EF16</f>
        <v>3.2000000000000001E-2</v>
      </c>
      <c r="E57" s="18" t="s">
        <v>41</v>
      </c>
      <c r="F57" s="17">
        <f>Реактивн!EF16</f>
        <v>0.01</v>
      </c>
    </row>
    <row r="58" spans="2:6" ht="20.100000000000001" customHeight="1">
      <c r="B58" s="122" t="s">
        <v>42</v>
      </c>
      <c r="C58" s="117" t="s">
        <v>43</v>
      </c>
      <c r="D58" s="17">
        <f>Активн!EF17</f>
        <v>3.3000000000000002E-2</v>
      </c>
      <c r="E58" s="18" t="s">
        <v>44</v>
      </c>
      <c r="F58" s="17">
        <f>Реактивн!EF17</f>
        <v>8.9999999999999993E-3</v>
      </c>
    </row>
    <row r="59" spans="2:6" ht="20.100000000000001" customHeight="1">
      <c r="B59" s="122" t="s">
        <v>45</v>
      </c>
      <c r="C59" s="117" t="s">
        <v>46</v>
      </c>
      <c r="D59" s="17">
        <f>Активн!EF18</f>
        <v>3.4000000000000002E-2</v>
      </c>
      <c r="E59" s="18" t="s">
        <v>47</v>
      </c>
      <c r="F59" s="17">
        <f>Реактивн!EF18</f>
        <v>8.9999999999999993E-3</v>
      </c>
    </row>
    <row r="60" spans="2:6" ht="20.100000000000001" customHeight="1">
      <c r="B60" s="122" t="s">
        <v>48</v>
      </c>
      <c r="C60" s="117" t="s">
        <v>49</v>
      </c>
      <c r="D60" s="17">
        <f>Активн!EF19</f>
        <v>3.7999999999999999E-2</v>
      </c>
      <c r="E60" s="18" t="s">
        <v>50</v>
      </c>
      <c r="F60" s="17">
        <f>Реактивн!EF19</f>
        <v>1.0999999999999999E-2</v>
      </c>
    </row>
    <row r="61" spans="2:6" ht="20.100000000000001" customHeight="1">
      <c r="B61" s="122" t="s">
        <v>51</v>
      </c>
      <c r="C61" s="117" t="s">
        <v>52</v>
      </c>
      <c r="D61" s="17">
        <f>Активн!EF20</f>
        <v>7.0000000000000007E-2</v>
      </c>
      <c r="E61" s="18" t="s">
        <v>53</v>
      </c>
      <c r="F61" s="17">
        <f>Реактивн!EF20</f>
        <v>8.9999999999999993E-3</v>
      </c>
    </row>
    <row r="62" spans="2:6" ht="20.100000000000001" customHeight="1">
      <c r="B62" s="122" t="s">
        <v>54</v>
      </c>
      <c r="C62" s="117" t="s">
        <v>55</v>
      </c>
      <c r="D62" s="17">
        <f>Активн!EF21</f>
        <v>7.4999999999999997E-2</v>
      </c>
      <c r="E62" s="18" t="s">
        <v>56</v>
      </c>
      <c r="F62" s="17">
        <f>Реактивн!EF21</f>
        <v>8.0000000000000002E-3</v>
      </c>
    </row>
    <row r="63" spans="2:6" ht="20.100000000000001" customHeight="1">
      <c r="B63" s="122" t="s">
        <v>57</v>
      </c>
      <c r="C63" s="117" t="s">
        <v>58</v>
      </c>
      <c r="D63" s="17">
        <f>Активн!EF22</f>
        <v>7.6999999999999999E-2</v>
      </c>
      <c r="E63" s="18" t="s">
        <v>59</v>
      </c>
      <c r="F63" s="17">
        <f>Реактивн!EF22</f>
        <v>8.0000000000000002E-3</v>
      </c>
    </row>
    <row r="64" spans="2:6" ht="20.100000000000001" customHeight="1">
      <c r="B64" s="122" t="s">
        <v>60</v>
      </c>
      <c r="C64" s="117" t="s">
        <v>61</v>
      </c>
      <c r="D64" s="17">
        <f>Активн!EF23</f>
        <v>7.9000000000000001E-2</v>
      </c>
      <c r="E64" s="18" t="s">
        <v>62</v>
      </c>
      <c r="F64" s="17">
        <f>Реактивн!EF23</f>
        <v>8.9999999999999993E-3</v>
      </c>
    </row>
    <row r="65" spans="1:7" ht="20.100000000000001" customHeight="1">
      <c r="B65" s="122" t="s">
        <v>63</v>
      </c>
      <c r="C65" s="117" t="s">
        <v>64</v>
      </c>
      <c r="D65" s="17">
        <f>Активн!EF24</f>
        <v>0.08</v>
      </c>
      <c r="E65" s="18" t="s">
        <v>65</v>
      </c>
      <c r="F65" s="17">
        <f>Реактивн!EF24</f>
        <v>8.9999999999999993E-3</v>
      </c>
    </row>
    <row r="66" spans="1:7" ht="20.100000000000001" customHeight="1">
      <c r="B66" s="122" t="s">
        <v>66</v>
      </c>
      <c r="C66" s="117" t="s">
        <v>67</v>
      </c>
      <c r="D66" s="17">
        <f>Активн!EF25</f>
        <v>7.2999999999999995E-2</v>
      </c>
      <c r="E66" s="18" t="s">
        <v>68</v>
      </c>
      <c r="F66" s="17">
        <f>Реактивн!EF25</f>
        <v>8.0000000000000002E-3</v>
      </c>
    </row>
    <row r="67" spans="1:7" ht="20.100000000000001" customHeight="1">
      <c r="B67" s="122" t="s">
        <v>69</v>
      </c>
      <c r="C67" s="117" t="s">
        <v>70</v>
      </c>
      <c r="D67" s="17">
        <f>Активн!EF26</f>
        <v>6.8000000000000005E-2</v>
      </c>
      <c r="E67" s="18" t="s">
        <v>71</v>
      </c>
      <c r="F67" s="17">
        <f>Реактивн!EF26</f>
        <v>6.0000000000000001E-3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Активн!EF27</f>
        <v>6.3E-2</v>
      </c>
      <c r="E68" s="20" t="s">
        <v>74</v>
      </c>
      <c r="F68" s="19">
        <f>Реактивн!EF27</f>
        <v>8.0000000000000002E-3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1.32</v>
      </c>
      <c r="E69" s="1" t="s">
        <v>79</v>
      </c>
      <c r="F69" s="126">
        <f>SUM(F45:F68)</f>
        <v>0.20600000000000004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581</v>
      </c>
      <c r="E74" s="186"/>
      <c r="F74" s="186"/>
      <c r="G74" s="186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Активн!EG4</f>
        <v>0.151</v>
      </c>
      <c r="E78" s="16" t="s">
        <v>5</v>
      </c>
      <c r="F78" s="28">
        <f>Реактивн!EG4</f>
        <v>0.05</v>
      </c>
    </row>
    <row r="79" spans="1:7" ht="20.100000000000001" customHeight="1">
      <c r="B79" s="122" t="s">
        <v>6</v>
      </c>
      <c r="C79" s="117" t="s">
        <v>7</v>
      </c>
      <c r="D79" s="17">
        <f>Активн!EG5</f>
        <v>0.13100000000000001</v>
      </c>
      <c r="E79" s="18" t="s">
        <v>8</v>
      </c>
      <c r="F79" s="17">
        <f>Реактивн!EG5</f>
        <v>4.9000000000000002E-2</v>
      </c>
    </row>
    <row r="80" spans="1:7" ht="20.100000000000001" customHeight="1">
      <c r="B80" s="122" t="s">
        <v>9</v>
      </c>
      <c r="C80" s="117" t="s">
        <v>10</v>
      </c>
      <c r="D80" s="17">
        <f>Активн!EG6</f>
        <v>0.13300000000000001</v>
      </c>
      <c r="E80" s="18" t="s">
        <v>11</v>
      </c>
      <c r="F80" s="17">
        <f>Реактивн!EG6</f>
        <v>0.05</v>
      </c>
    </row>
    <row r="81" spans="2:6" ht="20.100000000000001" customHeight="1">
      <c r="B81" s="122" t="s">
        <v>12</v>
      </c>
      <c r="C81" s="117" t="s">
        <v>13</v>
      </c>
      <c r="D81" s="17">
        <f>Активн!EG7</f>
        <v>0.122</v>
      </c>
      <c r="E81" s="18" t="s">
        <v>14</v>
      </c>
      <c r="F81" s="17">
        <f>Реактивн!EG7</f>
        <v>4.8000000000000001E-2</v>
      </c>
    </row>
    <row r="82" spans="2:6" ht="20.100000000000001" customHeight="1">
      <c r="B82" s="122" t="s">
        <v>15</v>
      </c>
      <c r="C82" s="117" t="s">
        <v>16</v>
      </c>
      <c r="D82" s="17">
        <f>Активн!EG8</f>
        <v>0.129</v>
      </c>
      <c r="E82" s="18" t="s">
        <v>17</v>
      </c>
      <c r="F82" s="17">
        <f>Реактивн!EG8</f>
        <v>4.8000000000000001E-2</v>
      </c>
    </row>
    <row r="83" spans="2:6" ht="20.100000000000001" customHeight="1">
      <c r="B83" s="122" t="s">
        <v>18</v>
      </c>
      <c r="C83" s="117" t="s">
        <v>19</v>
      </c>
      <c r="D83" s="17">
        <f>Активн!EG9</f>
        <v>0.14000000000000001</v>
      </c>
      <c r="E83" s="18" t="s">
        <v>20</v>
      </c>
      <c r="F83" s="17">
        <f>Реактивн!EG9</f>
        <v>0.05</v>
      </c>
    </row>
    <row r="84" spans="2:6" ht="20.100000000000001" customHeight="1">
      <c r="B84" s="122" t="s">
        <v>21</v>
      </c>
      <c r="C84" s="117" t="s">
        <v>22</v>
      </c>
      <c r="D84" s="17">
        <f>Активн!EG10</f>
        <v>0.155</v>
      </c>
      <c r="E84" s="18" t="s">
        <v>23</v>
      </c>
      <c r="F84" s="17">
        <f>Реактивн!EG10</f>
        <v>5.0999999999999997E-2</v>
      </c>
    </row>
    <row r="85" spans="2:6" ht="20.100000000000001" customHeight="1">
      <c r="B85" s="122" t="s">
        <v>24</v>
      </c>
      <c r="C85" s="117" t="s">
        <v>25</v>
      </c>
      <c r="D85" s="17">
        <f>Активн!EG11</f>
        <v>0.157</v>
      </c>
      <c r="E85" s="18" t="s">
        <v>26</v>
      </c>
      <c r="F85" s="17">
        <f>Реактивн!EG11</f>
        <v>5.3999999999999999E-2</v>
      </c>
    </row>
    <row r="86" spans="2:6" ht="20.100000000000001" customHeight="1">
      <c r="B86" s="122" t="s">
        <v>27</v>
      </c>
      <c r="C86" s="117" t="s">
        <v>28</v>
      </c>
      <c r="D86" s="17">
        <f>Активн!EG12</f>
        <v>0.16400000000000001</v>
      </c>
      <c r="E86" s="18" t="s">
        <v>29</v>
      </c>
      <c r="F86" s="17">
        <f>Реактивн!EG12</f>
        <v>5.6000000000000001E-2</v>
      </c>
    </row>
    <row r="87" spans="2:6" ht="20.100000000000001" customHeight="1">
      <c r="B87" s="122" t="s">
        <v>30</v>
      </c>
      <c r="C87" s="117" t="s">
        <v>31</v>
      </c>
      <c r="D87" s="17">
        <f>Активн!EG13</f>
        <v>0.16200000000000001</v>
      </c>
      <c r="E87" s="18" t="s">
        <v>32</v>
      </c>
      <c r="F87" s="17">
        <f>Реактивн!EG13</f>
        <v>0.06</v>
      </c>
    </row>
    <row r="88" spans="2:6" ht="20.100000000000001" customHeight="1">
      <c r="B88" s="122" t="s">
        <v>33</v>
      </c>
      <c r="C88" s="117" t="s">
        <v>34</v>
      </c>
      <c r="D88" s="17">
        <f>Активн!EG14</f>
        <v>0.15</v>
      </c>
      <c r="E88" s="18" t="s">
        <v>35</v>
      </c>
      <c r="F88" s="17">
        <f>Реактивн!EG14</f>
        <v>0.06</v>
      </c>
    </row>
    <row r="89" spans="2:6" ht="20.100000000000001" customHeight="1">
      <c r="B89" s="122" t="s">
        <v>36</v>
      </c>
      <c r="C89" s="117" t="s">
        <v>37</v>
      </c>
      <c r="D89" s="17">
        <f>Активн!EG15</f>
        <v>0.157</v>
      </c>
      <c r="E89" s="18" t="s">
        <v>38</v>
      </c>
      <c r="F89" s="17">
        <f>Реактивн!EG15</f>
        <v>6.3E-2</v>
      </c>
    </row>
    <row r="90" spans="2:6" ht="20.100000000000001" customHeight="1">
      <c r="B90" s="122" t="s">
        <v>39</v>
      </c>
      <c r="C90" s="117" t="s">
        <v>40</v>
      </c>
      <c r="D90" s="17">
        <f>Активн!EG16</f>
        <v>0.161</v>
      </c>
      <c r="E90" s="18" t="s">
        <v>41</v>
      </c>
      <c r="F90" s="17">
        <f>Реактивн!EG16</f>
        <v>6.0999999999999999E-2</v>
      </c>
    </row>
    <row r="91" spans="2:6" ht="20.100000000000001" customHeight="1">
      <c r="B91" s="122" t="s">
        <v>42</v>
      </c>
      <c r="C91" s="117" t="s">
        <v>43</v>
      </c>
      <c r="D91" s="17">
        <f>Активн!EG17</f>
        <v>0.14799999999999999</v>
      </c>
      <c r="E91" s="18" t="s">
        <v>44</v>
      </c>
      <c r="F91" s="17">
        <f>Реактивн!EG17</f>
        <v>0.06</v>
      </c>
    </row>
    <row r="92" spans="2:6" ht="20.100000000000001" customHeight="1">
      <c r="B92" s="122" t="s">
        <v>45</v>
      </c>
      <c r="C92" s="117" t="s">
        <v>46</v>
      </c>
      <c r="D92" s="17">
        <f>Активн!EG18</f>
        <v>0.16700000000000001</v>
      </c>
      <c r="E92" s="18" t="s">
        <v>47</v>
      </c>
      <c r="F92" s="17">
        <f>Реактивн!EG18</f>
        <v>6.2E-2</v>
      </c>
    </row>
    <row r="93" spans="2:6" ht="20.100000000000001" customHeight="1">
      <c r="B93" s="122" t="s">
        <v>48</v>
      </c>
      <c r="C93" s="117" t="s">
        <v>49</v>
      </c>
      <c r="D93" s="17">
        <f>Активн!EG19</f>
        <v>0.16700000000000001</v>
      </c>
      <c r="E93" s="18" t="s">
        <v>50</v>
      </c>
      <c r="F93" s="17">
        <f>Реактивн!EG19</f>
        <v>5.8999999999999997E-2</v>
      </c>
    </row>
    <row r="94" spans="2:6" ht="20.100000000000001" customHeight="1">
      <c r="B94" s="122" t="s">
        <v>51</v>
      </c>
      <c r="C94" s="117" t="s">
        <v>52</v>
      </c>
      <c r="D94" s="17">
        <f>Активн!EG20</f>
        <v>0.193</v>
      </c>
      <c r="E94" s="18" t="s">
        <v>53</v>
      </c>
      <c r="F94" s="17">
        <f>Реактивн!EG20</f>
        <v>5.6000000000000001E-2</v>
      </c>
    </row>
    <row r="95" spans="2:6" ht="20.100000000000001" customHeight="1">
      <c r="B95" s="122" t="s">
        <v>54</v>
      </c>
      <c r="C95" s="117" t="s">
        <v>55</v>
      </c>
      <c r="D95" s="17">
        <f>Активн!EG21</f>
        <v>0.218</v>
      </c>
      <c r="E95" s="18" t="s">
        <v>56</v>
      </c>
      <c r="F95" s="17">
        <f>Реактивн!EG21</f>
        <v>6.0999999999999999E-2</v>
      </c>
    </row>
    <row r="96" spans="2:6" ht="20.100000000000001" customHeight="1">
      <c r="B96" s="122" t="s">
        <v>57</v>
      </c>
      <c r="C96" s="117" t="s">
        <v>58</v>
      </c>
      <c r="D96" s="17">
        <f>Активн!EG22</f>
        <v>0.23400000000000001</v>
      </c>
      <c r="E96" s="18" t="s">
        <v>59</v>
      </c>
      <c r="F96" s="17">
        <f>Реактивн!EG22</f>
        <v>6.4000000000000001E-2</v>
      </c>
    </row>
    <row r="97" spans="2:6" ht="20.100000000000001" customHeight="1">
      <c r="B97" s="122" t="s">
        <v>60</v>
      </c>
      <c r="C97" s="117" t="s">
        <v>61</v>
      </c>
      <c r="D97" s="17">
        <f>Активн!EG23</f>
        <v>0.23200000000000001</v>
      </c>
      <c r="E97" s="18" t="s">
        <v>62</v>
      </c>
      <c r="F97" s="17">
        <f>Реактивн!EG23</f>
        <v>6.0999999999999999E-2</v>
      </c>
    </row>
    <row r="98" spans="2:6" ht="20.100000000000001" customHeight="1">
      <c r="B98" s="122" t="s">
        <v>63</v>
      </c>
      <c r="C98" s="117" t="s">
        <v>64</v>
      </c>
      <c r="D98" s="17">
        <f>Активн!EG24</f>
        <v>0.23899999999999999</v>
      </c>
      <c r="E98" s="18" t="s">
        <v>65</v>
      </c>
      <c r="F98" s="17">
        <f>Реактивн!EG24</f>
        <v>6.2E-2</v>
      </c>
    </row>
    <row r="99" spans="2:6" ht="20.100000000000001" customHeight="1">
      <c r="B99" s="122" t="s">
        <v>66</v>
      </c>
      <c r="C99" s="117" t="s">
        <v>67</v>
      </c>
      <c r="D99" s="17">
        <f>Активн!EG25</f>
        <v>0.224</v>
      </c>
      <c r="E99" s="18" t="s">
        <v>68</v>
      </c>
      <c r="F99" s="17">
        <f>Реактивн!EG25</f>
        <v>6.0999999999999999E-2</v>
      </c>
    </row>
    <row r="100" spans="2:6" ht="20.100000000000001" customHeight="1">
      <c r="B100" s="122" t="s">
        <v>69</v>
      </c>
      <c r="C100" s="117" t="s">
        <v>70</v>
      </c>
      <c r="D100" s="17">
        <f>Активн!EG26</f>
        <v>0.193</v>
      </c>
      <c r="E100" s="18" t="s">
        <v>71</v>
      </c>
      <c r="F100" s="17">
        <f>Реактивн!EG26</f>
        <v>5.7000000000000002E-2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Активн!EG27</f>
        <v>0.16500000000000001</v>
      </c>
      <c r="E101" s="20" t="s">
        <v>74</v>
      </c>
      <c r="F101" s="19">
        <f>Реактивн!EG27</f>
        <v>5.2999999999999999E-2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4.0919999999999996</v>
      </c>
      <c r="E102" s="1" t="s">
        <v>79</v>
      </c>
      <c r="F102" s="126">
        <f>SUM(F78:F101)</f>
        <v>1.3559999999999999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B76:B77"/>
    <mergeCell ref="C76:F76"/>
    <mergeCell ref="C77:D77"/>
    <mergeCell ref="E77:F77"/>
    <mergeCell ref="D74:G74"/>
  </mergeCells>
  <pageMargins left="0.98425196850393704" right="0.39370078740157483" top="0.19685039370078741" bottom="0.19685039370078741" header="0.31496062992125984" footer="0.31496062992125984"/>
  <pageSetup paperSize="9" firstPageNumber="118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728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499</v>
      </c>
      <c r="E4" s="24"/>
      <c r="F4" s="24"/>
    </row>
    <row r="5" spans="1:7" ht="86.25" customHeight="1" thickBot="1">
      <c r="A5" s="185" t="s">
        <v>623</v>
      </c>
      <c r="B5" s="185"/>
      <c r="C5" s="185"/>
      <c r="D5" s="185"/>
      <c r="E5" s="185"/>
      <c r="F5" s="185"/>
      <c r="G5" s="185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D44+D77+D110+D143+D176+D209+D242+D275+D308+D341+D374+D407+D440+D473+D506+D539+D572+D605+D638+D671+D704</f>
        <v>18.328000000000003</v>
      </c>
      <c r="E8" s="16" t="s">
        <v>5</v>
      </c>
      <c r="F8" s="28">
        <f>F44+F77+F110+F143+F176+F209+F242+F275+F308+F341+F374+F407+F440+F473+F506+F539+F572+F605+F638+F671+F704</f>
        <v>5.6420000000000021</v>
      </c>
    </row>
    <row r="9" spans="1:7" ht="20.100000000000001" customHeight="1">
      <c r="B9" s="122" t="s">
        <v>6</v>
      </c>
      <c r="C9" s="117" t="s">
        <v>7</v>
      </c>
      <c r="D9" s="17">
        <f t="shared" ref="D9:F31" si="0">D45+D78+D111+D144+D177+D210+D243+D276+D309+D342+D375+D408+D441+D474+D507+D540+D573+D606+D639+D672+D705</f>
        <v>17.271000000000001</v>
      </c>
      <c r="E9" s="18" t="s">
        <v>8</v>
      </c>
      <c r="F9" s="17">
        <f t="shared" si="0"/>
        <v>5.4930000000000003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16.759</v>
      </c>
      <c r="E10" s="18" t="s">
        <v>11</v>
      </c>
      <c r="F10" s="17">
        <f t="shared" si="0"/>
        <v>5.514000000000002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16.488</v>
      </c>
      <c r="E11" s="18" t="s">
        <v>14</v>
      </c>
      <c r="F11" s="17">
        <f t="shared" si="0"/>
        <v>5.5410000000000021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16.488</v>
      </c>
      <c r="E12" s="18" t="s">
        <v>17</v>
      </c>
      <c r="F12" s="17">
        <f t="shared" si="0"/>
        <v>5.5339999999999998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17.174000000000007</v>
      </c>
      <c r="E13" s="18" t="s">
        <v>20</v>
      </c>
      <c r="F13" s="17">
        <f t="shared" si="0"/>
        <v>5.5560000000000009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19.240000000000002</v>
      </c>
      <c r="E14" s="18" t="s">
        <v>23</v>
      </c>
      <c r="F14" s="17">
        <f t="shared" si="0"/>
        <v>5.676000000000001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22.235000000000003</v>
      </c>
      <c r="E15" s="18" t="s">
        <v>26</v>
      </c>
      <c r="F15" s="17">
        <f t="shared" si="0"/>
        <v>6.1830000000000007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24.384000000000004</v>
      </c>
      <c r="E16" s="18" t="s">
        <v>29</v>
      </c>
      <c r="F16" s="17">
        <f t="shared" si="0"/>
        <v>6.4150000000000009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26.393999999999998</v>
      </c>
      <c r="E17" s="18" t="s">
        <v>32</v>
      </c>
      <c r="F17" s="17">
        <f t="shared" si="0"/>
        <v>6.5979999999999999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27.300999999999991</v>
      </c>
      <c r="E18" s="18" t="s">
        <v>35</v>
      </c>
      <c r="F18" s="17">
        <f t="shared" si="0"/>
        <v>6.6790000000000012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27.295000000000002</v>
      </c>
      <c r="E19" s="18" t="s">
        <v>38</v>
      </c>
      <c r="F19" s="17">
        <f t="shared" si="0"/>
        <v>6.6700000000000008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27.359000000000002</v>
      </c>
      <c r="E20" s="18" t="s">
        <v>41</v>
      </c>
      <c r="F20" s="17">
        <f t="shared" si="0"/>
        <v>6.8039999999999994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27.285999999999998</v>
      </c>
      <c r="E21" s="18" t="s">
        <v>44</v>
      </c>
      <c r="F21" s="17">
        <f t="shared" si="0"/>
        <v>6.7840000000000016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26.292000000000005</v>
      </c>
      <c r="E22" s="18" t="s">
        <v>47</v>
      </c>
      <c r="F22" s="17">
        <f t="shared" si="0"/>
        <v>6.3819999999999997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27.841999999999999</v>
      </c>
      <c r="E23" s="18" t="s">
        <v>50</v>
      </c>
      <c r="F23" s="17">
        <f t="shared" si="0"/>
        <v>6.6970000000000001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29.275000000000002</v>
      </c>
      <c r="E24" s="18" t="s">
        <v>53</v>
      </c>
      <c r="F24" s="17">
        <f t="shared" si="0"/>
        <v>6.6529999999999996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30.067000000000004</v>
      </c>
      <c r="E25" s="18" t="s">
        <v>56</v>
      </c>
      <c r="F25" s="17">
        <f t="shared" si="0"/>
        <v>6.6129999999999995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30.028000000000006</v>
      </c>
      <c r="E26" s="18" t="s">
        <v>59</v>
      </c>
      <c r="F26" s="17">
        <f t="shared" si="0"/>
        <v>6.6509999999999989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29.45</v>
      </c>
      <c r="E27" s="18" t="s">
        <v>62</v>
      </c>
      <c r="F27" s="17">
        <f t="shared" si="0"/>
        <v>6.6239999999999997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28.097999999999995</v>
      </c>
      <c r="E28" s="18" t="s">
        <v>65</v>
      </c>
      <c r="F28" s="17">
        <f t="shared" si="0"/>
        <v>6.5600000000000014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26.617000000000001</v>
      </c>
      <c r="E29" s="18" t="s">
        <v>68</v>
      </c>
      <c r="F29" s="17">
        <f t="shared" si="0"/>
        <v>6.4399999999999995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24.073999999999995</v>
      </c>
      <c r="E30" s="18" t="s">
        <v>71</v>
      </c>
      <c r="F30" s="17">
        <f t="shared" si="0"/>
        <v>6.3259999999999996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21.497</v>
      </c>
      <c r="E31" s="20" t="s">
        <v>74</v>
      </c>
      <c r="F31" s="19">
        <f t="shared" si="0"/>
        <v>6.0729999999999995</v>
      </c>
    </row>
    <row r="32" spans="2:6" ht="30" customHeight="1" thickBot="1">
      <c r="B32" s="124" t="s">
        <v>75</v>
      </c>
      <c r="C32" s="1" t="s">
        <v>78</v>
      </c>
      <c r="D32" s="125">
        <f>SUM(D8:D31)</f>
        <v>577.24199999999996</v>
      </c>
      <c r="E32" s="1" t="s">
        <v>79</v>
      </c>
      <c r="F32" s="126">
        <f>SUM(F8:F31)</f>
        <v>150.108</v>
      </c>
    </row>
    <row r="33" spans="1:7" ht="6.75" customHeight="1"/>
    <row r="34" spans="1:7" ht="26.25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23.25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500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Активн!CZ4</f>
        <v>0.252</v>
      </c>
      <c r="E44" s="16" t="s">
        <v>5</v>
      </c>
      <c r="F44" s="28">
        <f>Реактивн!CZ4</f>
        <v>0.124</v>
      </c>
    </row>
    <row r="45" spans="1:7" ht="20.100000000000001" customHeight="1">
      <c r="B45" s="122" t="s">
        <v>6</v>
      </c>
      <c r="C45" s="117" t="s">
        <v>7</v>
      </c>
      <c r="D45" s="17">
        <f>Активн!CZ5</f>
        <v>0.253</v>
      </c>
      <c r="E45" s="18" t="s">
        <v>8</v>
      </c>
      <c r="F45" s="17">
        <f>Реактивн!CZ5</f>
        <v>0.123</v>
      </c>
    </row>
    <row r="46" spans="1:7" ht="20.100000000000001" customHeight="1">
      <c r="B46" s="122" t="s">
        <v>9</v>
      </c>
      <c r="C46" s="117" t="s">
        <v>10</v>
      </c>
      <c r="D46" s="17">
        <f>Активн!CZ6</f>
        <v>0.252</v>
      </c>
      <c r="E46" s="18" t="s">
        <v>11</v>
      </c>
      <c r="F46" s="17">
        <f>Реактивн!CZ6</f>
        <v>0.123</v>
      </c>
    </row>
    <row r="47" spans="1:7" ht="20.100000000000001" customHeight="1">
      <c r="B47" s="122" t="s">
        <v>12</v>
      </c>
      <c r="C47" s="117" t="s">
        <v>13</v>
      </c>
      <c r="D47" s="17">
        <f>Активн!CZ7</f>
        <v>0.252</v>
      </c>
      <c r="E47" s="18" t="s">
        <v>14</v>
      </c>
      <c r="F47" s="17">
        <f>Реактивн!CZ7</f>
        <v>0.123</v>
      </c>
    </row>
    <row r="48" spans="1:7" ht="20.100000000000001" customHeight="1">
      <c r="B48" s="122" t="s">
        <v>15</v>
      </c>
      <c r="C48" s="117" t="s">
        <v>16</v>
      </c>
      <c r="D48" s="17">
        <f>Активн!CZ8</f>
        <v>0.252</v>
      </c>
      <c r="E48" s="18" t="s">
        <v>17</v>
      </c>
      <c r="F48" s="17">
        <f>Реактивн!CZ8</f>
        <v>0.123</v>
      </c>
    </row>
    <row r="49" spans="2:6" ht="20.100000000000001" customHeight="1">
      <c r="B49" s="122" t="s">
        <v>18</v>
      </c>
      <c r="C49" s="117" t="s">
        <v>19</v>
      </c>
      <c r="D49" s="17">
        <f>Активн!CZ9</f>
        <v>0.252</v>
      </c>
      <c r="E49" s="18" t="s">
        <v>20</v>
      </c>
      <c r="F49" s="17">
        <f>Реактивн!CZ9</f>
        <v>0.124</v>
      </c>
    </row>
    <row r="50" spans="2:6" ht="20.100000000000001" customHeight="1">
      <c r="B50" s="122" t="s">
        <v>21</v>
      </c>
      <c r="C50" s="117" t="s">
        <v>22</v>
      </c>
      <c r="D50" s="17">
        <f>Активн!CZ10</f>
        <v>0.253</v>
      </c>
      <c r="E50" s="18" t="s">
        <v>23</v>
      </c>
      <c r="F50" s="17">
        <f>Реактивн!CZ10</f>
        <v>0.123</v>
      </c>
    </row>
    <row r="51" spans="2:6" ht="20.100000000000001" customHeight="1">
      <c r="B51" s="122" t="s">
        <v>24</v>
      </c>
      <c r="C51" s="117" t="s">
        <v>25</v>
      </c>
      <c r="D51" s="17">
        <f>Активн!CZ11</f>
        <v>0.252</v>
      </c>
      <c r="E51" s="18" t="s">
        <v>26</v>
      </c>
      <c r="F51" s="17">
        <f>Реактивн!CZ11</f>
        <v>0.122</v>
      </c>
    </row>
    <row r="52" spans="2:6" ht="20.100000000000001" customHeight="1">
      <c r="B52" s="122" t="s">
        <v>27</v>
      </c>
      <c r="C52" s="117" t="s">
        <v>28</v>
      </c>
      <c r="D52" s="17">
        <f>Активн!CZ12</f>
        <v>0.253</v>
      </c>
      <c r="E52" s="18" t="s">
        <v>29</v>
      </c>
      <c r="F52" s="17">
        <f>Реактивн!CZ12</f>
        <v>0.122</v>
      </c>
    </row>
    <row r="53" spans="2:6" ht="20.100000000000001" customHeight="1">
      <c r="B53" s="122" t="s">
        <v>30</v>
      </c>
      <c r="C53" s="117" t="s">
        <v>31</v>
      </c>
      <c r="D53" s="17">
        <f>Активн!CZ13</f>
        <v>0.252</v>
      </c>
      <c r="E53" s="18" t="s">
        <v>32</v>
      </c>
      <c r="F53" s="17">
        <f>Реактивн!CZ13</f>
        <v>0.122</v>
      </c>
    </row>
    <row r="54" spans="2:6" ht="20.100000000000001" customHeight="1">
      <c r="B54" s="122" t="s">
        <v>33</v>
      </c>
      <c r="C54" s="117" t="s">
        <v>34</v>
      </c>
      <c r="D54" s="17">
        <f>Активн!CZ14</f>
        <v>0.253</v>
      </c>
      <c r="E54" s="18" t="s">
        <v>35</v>
      </c>
      <c r="F54" s="17">
        <f>Реактивн!CZ14</f>
        <v>0.121</v>
      </c>
    </row>
    <row r="55" spans="2:6" ht="20.100000000000001" customHeight="1">
      <c r="B55" s="122" t="s">
        <v>36</v>
      </c>
      <c r="C55" s="117" t="s">
        <v>37</v>
      </c>
      <c r="D55" s="17">
        <f>Активн!CZ15</f>
        <v>0.252</v>
      </c>
      <c r="E55" s="18" t="s">
        <v>38</v>
      </c>
      <c r="F55" s="17">
        <f>Реактивн!CZ15</f>
        <v>0.122</v>
      </c>
    </row>
    <row r="56" spans="2:6" ht="20.100000000000001" customHeight="1">
      <c r="B56" s="122" t="s">
        <v>39</v>
      </c>
      <c r="C56" s="117" t="s">
        <v>40</v>
      </c>
      <c r="D56" s="17">
        <f>Активн!CZ16</f>
        <v>0.253</v>
      </c>
      <c r="E56" s="18" t="s">
        <v>41</v>
      </c>
      <c r="F56" s="17">
        <f>Реактивн!CZ16</f>
        <v>0.122</v>
      </c>
    </row>
    <row r="57" spans="2:6" ht="20.100000000000001" customHeight="1">
      <c r="B57" s="122" t="s">
        <v>42</v>
      </c>
      <c r="C57" s="117" t="s">
        <v>43</v>
      </c>
      <c r="D57" s="17">
        <f>Активн!CZ17</f>
        <v>0.253</v>
      </c>
      <c r="E57" s="18" t="s">
        <v>44</v>
      </c>
      <c r="F57" s="17">
        <f>Реактивн!CZ17</f>
        <v>0.122</v>
      </c>
    </row>
    <row r="58" spans="2:6" ht="20.100000000000001" customHeight="1">
      <c r="B58" s="122" t="s">
        <v>45</v>
      </c>
      <c r="C58" s="117" t="s">
        <v>46</v>
      </c>
      <c r="D58" s="17">
        <f>Активн!CZ18</f>
        <v>0.252</v>
      </c>
      <c r="E58" s="18" t="s">
        <v>47</v>
      </c>
      <c r="F58" s="17">
        <f>Реактивн!CZ18</f>
        <v>0.122</v>
      </c>
    </row>
    <row r="59" spans="2:6" ht="20.100000000000001" customHeight="1">
      <c r="B59" s="122" t="s">
        <v>48</v>
      </c>
      <c r="C59" s="117" t="s">
        <v>49</v>
      </c>
      <c r="D59" s="17">
        <f>Активн!CZ19</f>
        <v>0.253</v>
      </c>
      <c r="E59" s="18" t="s">
        <v>50</v>
      </c>
      <c r="F59" s="17">
        <f>Реактивн!CZ19</f>
        <v>0.122</v>
      </c>
    </row>
    <row r="60" spans="2:6" ht="20.100000000000001" customHeight="1">
      <c r="B60" s="122" t="s">
        <v>51</v>
      </c>
      <c r="C60" s="117" t="s">
        <v>52</v>
      </c>
      <c r="D60" s="17">
        <f>Активн!CZ20</f>
        <v>0.252</v>
      </c>
      <c r="E60" s="18" t="s">
        <v>53</v>
      </c>
      <c r="F60" s="17">
        <f>Реактивн!CZ20</f>
        <v>0.123</v>
      </c>
    </row>
    <row r="61" spans="2:6" ht="20.100000000000001" customHeight="1">
      <c r="B61" s="122" t="s">
        <v>54</v>
      </c>
      <c r="C61" s="117" t="s">
        <v>55</v>
      </c>
      <c r="D61" s="17">
        <f>Активн!CZ21</f>
        <v>0.253</v>
      </c>
      <c r="E61" s="18" t="s">
        <v>56</v>
      </c>
      <c r="F61" s="17">
        <f>Реактивн!CZ21</f>
        <v>0.123</v>
      </c>
    </row>
    <row r="62" spans="2:6" ht="20.100000000000001" customHeight="1">
      <c r="B62" s="122" t="s">
        <v>57</v>
      </c>
      <c r="C62" s="117" t="s">
        <v>58</v>
      </c>
      <c r="D62" s="17">
        <f>Активн!CZ22</f>
        <v>0.253</v>
      </c>
      <c r="E62" s="18" t="s">
        <v>59</v>
      </c>
      <c r="F62" s="17">
        <f>Реактивн!CZ22</f>
        <v>0.123</v>
      </c>
    </row>
    <row r="63" spans="2:6" ht="20.100000000000001" customHeight="1">
      <c r="B63" s="122" t="s">
        <v>60</v>
      </c>
      <c r="C63" s="117" t="s">
        <v>61</v>
      </c>
      <c r="D63" s="17">
        <f>Активн!CZ23</f>
        <v>0.253</v>
      </c>
      <c r="E63" s="18" t="s">
        <v>62</v>
      </c>
      <c r="F63" s="17">
        <f>Реактивн!CZ23</f>
        <v>0.123</v>
      </c>
    </row>
    <row r="64" spans="2:6" ht="20.100000000000001" customHeight="1">
      <c r="B64" s="122" t="s">
        <v>63</v>
      </c>
      <c r="C64" s="117" t="s">
        <v>64</v>
      </c>
      <c r="D64" s="17">
        <f>Активн!CZ24</f>
        <v>0.253</v>
      </c>
      <c r="E64" s="18" t="s">
        <v>65</v>
      </c>
      <c r="F64" s="17">
        <f>Реактивн!CZ24</f>
        <v>0.124</v>
      </c>
    </row>
    <row r="65" spans="1:7" ht="20.100000000000001" customHeight="1">
      <c r="B65" s="122" t="s">
        <v>66</v>
      </c>
      <c r="C65" s="117" t="s">
        <v>67</v>
      </c>
      <c r="D65" s="17">
        <f>Активн!CZ25</f>
        <v>0.252</v>
      </c>
      <c r="E65" s="18" t="s">
        <v>68</v>
      </c>
      <c r="F65" s="17">
        <f>Реактивн!CZ25</f>
        <v>0.125</v>
      </c>
    </row>
    <row r="66" spans="1:7" ht="20.100000000000001" customHeight="1">
      <c r="B66" s="122" t="s">
        <v>69</v>
      </c>
      <c r="C66" s="117" t="s">
        <v>70</v>
      </c>
      <c r="D66" s="17">
        <f>Активн!CZ26</f>
        <v>0.253</v>
      </c>
      <c r="E66" s="18" t="s">
        <v>71</v>
      </c>
      <c r="F66" s="17">
        <f>Реактивн!CZ26</f>
        <v>0.125</v>
      </c>
    </row>
    <row r="67" spans="1:7" ht="20.100000000000001" customHeight="1" thickBot="1">
      <c r="B67" s="123" t="s">
        <v>72</v>
      </c>
      <c r="C67" s="118" t="s">
        <v>73</v>
      </c>
      <c r="D67" s="19">
        <f>Активн!CZ27</f>
        <v>0.317</v>
      </c>
      <c r="E67" s="20" t="s">
        <v>74</v>
      </c>
      <c r="F67" s="19">
        <f>Реактивн!CZ27</f>
        <v>0.14799999999999999</v>
      </c>
    </row>
    <row r="68" spans="1:7" ht="39.950000000000003" customHeight="1" thickBot="1">
      <c r="B68" s="124" t="s">
        <v>75</v>
      </c>
      <c r="C68" s="1" t="s">
        <v>78</v>
      </c>
      <c r="D68" s="125">
        <f>SUM(D44:D67)</f>
        <v>6.125</v>
      </c>
      <c r="E68" s="1" t="s">
        <v>79</v>
      </c>
      <c r="F68" s="126">
        <f>SUM(F44:F67)</f>
        <v>2.9740000000000002</v>
      </c>
    </row>
    <row r="69" spans="1:7" ht="39.950000000000003" customHeight="1">
      <c r="B69" s="131"/>
      <c r="C69" s="2"/>
      <c r="D69" s="132"/>
      <c r="E69" s="2"/>
      <c r="F69" s="132"/>
    </row>
    <row r="70" spans="1:7" ht="15.75">
      <c r="A70" s="178" t="s">
        <v>80</v>
      </c>
      <c r="B70" s="178"/>
      <c r="C70" s="178"/>
      <c r="D70" s="178"/>
      <c r="E70" s="178"/>
      <c r="F70" s="178"/>
      <c r="G70" s="178"/>
    </row>
    <row r="71" spans="1:7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7" ht="15.75">
      <c r="B72" s="21"/>
      <c r="C72" s="21"/>
      <c r="D72" s="66"/>
      <c r="E72" s="67"/>
      <c r="F72" s="21"/>
    </row>
    <row r="73" spans="1:7" ht="15.75" customHeight="1">
      <c r="B73" s="21"/>
      <c r="C73" s="22" t="s">
        <v>1</v>
      </c>
      <c r="D73" s="180" t="s">
        <v>517</v>
      </c>
      <c r="E73" s="180"/>
      <c r="F73" s="180"/>
    </row>
    <row r="74" spans="1:7" ht="16.5" thickBot="1">
      <c r="B74" s="21"/>
      <c r="C74" s="129"/>
      <c r="D74" s="161"/>
      <c r="E74" s="161"/>
      <c r="F74" s="161"/>
    </row>
    <row r="75" spans="1:7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7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7" ht="20.100000000000001" customHeight="1">
      <c r="B77" s="121" t="s">
        <v>3</v>
      </c>
      <c r="C77" s="116" t="s">
        <v>4</v>
      </c>
      <c r="D77" s="28">
        <f>Активн!CQ4</f>
        <v>0.64800000000000002</v>
      </c>
      <c r="E77" s="16" t="s">
        <v>5</v>
      </c>
      <c r="F77" s="28">
        <f>Реактивн!CQ4</f>
        <v>0.32700000000000001</v>
      </c>
    </row>
    <row r="78" spans="1:7" ht="20.100000000000001" customHeight="1">
      <c r="B78" s="122" t="s">
        <v>6</v>
      </c>
      <c r="C78" s="117" t="s">
        <v>7</v>
      </c>
      <c r="D78" s="17">
        <f>Активн!CQ5</f>
        <v>0.627</v>
      </c>
      <c r="E78" s="18" t="s">
        <v>8</v>
      </c>
      <c r="F78" s="17">
        <f>Реактивн!CQ5</f>
        <v>0.32</v>
      </c>
    </row>
    <row r="79" spans="1:7" ht="20.100000000000001" customHeight="1">
      <c r="B79" s="122" t="s">
        <v>9</v>
      </c>
      <c r="C79" s="117" t="s">
        <v>10</v>
      </c>
      <c r="D79" s="17">
        <f>Активн!CQ6</f>
        <v>0.60799999999999998</v>
      </c>
      <c r="E79" s="18" t="s">
        <v>11</v>
      </c>
      <c r="F79" s="17">
        <f>Реактивн!CQ6</f>
        <v>0.315</v>
      </c>
    </row>
    <row r="80" spans="1:7" ht="20.100000000000001" customHeight="1">
      <c r="B80" s="122" t="s">
        <v>12</v>
      </c>
      <c r="C80" s="117" t="s">
        <v>13</v>
      </c>
      <c r="D80" s="17">
        <f>Активн!CQ7</f>
        <v>0.59599999999999997</v>
      </c>
      <c r="E80" s="18" t="s">
        <v>14</v>
      </c>
      <c r="F80" s="17">
        <f>Реактивн!CQ7</f>
        <v>0.309</v>
      </c>
    </row>
    <row r="81" spans="2:6" ht="20.100000000000001" customHeight="1">
      <c r="B81" s="122" t="s">
        <v>15</v>
      </c>
      <c r="C81" s="117" t="s">
        <v>16</v>
      </c>
      <c r="D81" s="17">
        <f>Активн!CQ8</f>
        <v>0.61699999999999999</v>
      </c>
      <c r="E81" s="18" t="s">
        <v>17</v>
      </c>
      <c r="F81" s="17">
        <f>Реактивн!CQ8</f>
        <v>0.309</v>
      </c>
    </row>
    <row r="82" spans="2:6" ht="20.100000000000001" customHeight="1">
      <c r="B82" s="122" t="s">
        <v>18</v>
      </c>
      <c r="C82" s="117" t="s">
        <v>19</v>
      </c>
      <c r="D82" s="17">
        <f>Активн!CQ9</f>
        <v>0.64600000000000002</v>
      </c>
      <c r="E82" s="18" t="s">
        <v>20</v>
      </c>
      <c r="F82" s="17">
        <f>Реактивн!CQ9</f>
        <v>0.311</v>
      </c>
    </row>
    <row r="83" spans="2:6" ht="20.100000000000001" customHeight="1">
      <c r="B83" s="122" t="s">
        <v>21</v>
      </c>
      <c r="C83" s="117" t="s">
        <v>22</v>
      </c>
      <c r="D83" s="17">
        <f>Активн!CQ10</f>
        <v>0.68500000000000005</v>
      </c>
      <c r="E83" s="18" t="s">
        <v>23</v>
      </c>
      <c r="F83" s="17">
        <f>Реактивн!CQ10</f>
        <v>0.311</v>
      </c>
    </row>
    <row r="84" spans="2:6" ht="20.100000000000001" customHeight="1">
      <c r="B84" s="122" t="s">
        <v>24</v>
      </c>
      <c r="C84" s="117" t="s">
        <v>25</v>
      </c>
      <c r="D84" s="17">
        <f>Активн!CQ11</f>
        <v>0.78</v>
      </c>
      <c r="E84" s="18" t="s">
        <v>26</v>
      </c>
      <c r="F84" s="17">
        <f>Реактивн!CQ11</f>
        <v>0.32500000000000001</v>
      </c>
    </row>
    <row r="85" spans="2:6" ht="20.100000000000001" customHeight="1">
      <c r="B85" s="122" t="s">
        <v>27</v>
      </c>
      <c r="C85" s="117" t="s">
        <v>28</v>
      </c>
      <c r="D85" s="17">
        <f>Активн!CQ12</f>
        <v>0.86599999999999999</v>
      </c>
      <c r="E85" s="18" t="s">
        <v>29</v>
      </c>
      <c r="F85" s="17">
        <f>Реактивн!CQ12</f>
        <v>0.33200000000000002</v>
      </c>
    </row>
    <row r="86" spans="2:6" ht="20.100000000000001" customHeight="1">
      <c r="B86" s="122" t="s">
        <v>30</v>
      </c>
      <c r="C86" s="117" t="s">
        <v>31</v>
      </c>
      <c r="D86" s="17">
        <f>Активн!CQ13</f>
        <v>0.91800000000000004</v>
      </c>
      <c r="E86" s="18" t="s">
        <v>32</v>
      </c>
      <c r="F86" s="17">
        <f>Реактивн!CQ13</f>
        <v>0.33800000000000002</v>
      </c>
    </row>
    <row r="87" spans="2:6" ht="20.100000000000001" customHeight="1">
      <c r="B87" s="122" t="s">
        <v>33</v>
      </c>
      <c r="C87" s="117" t="s">
        <v>34</v>
      </c>
      <c r="D87" s="17">
        <f>Активн!CQ14</f>
        <v>0.95</v>
      </c>
      <c r="E87" s="18" t="s">
        <v>35</v>
      </c>
      <c r="F87" s="17">
        <f>Реактивн!CQ14</f>
        <v>0.33400000000000002</v>
      </c>
    </row>
    <row r="88" spans="2:6" ht="20.100000000000001" customHeight="1">
      <c r="B88" s="122" t="s">
        <v>36</v>
      </c>
      <c r="C88" s="117" t="s">
        <v>37</v>
      </c>
      <c r="D88" s="17">
        <f>Активн!CQ15</f>
        <v>0.94699999999999995</v>
      </c>
      <c r="E88" s="18" t="s">
        <v>38</v>
      </c>
      <c r="F88" s="17">
        <f>Реактивн!CQ15</f>
        <v>0.33600000000000002</v>
      </c>
    </row>
    <row r="89" spans="2:6" ht="20.100000000000001" customHeight="1">
      <c r="B89" s="122" t="s">
        <v>39</v>
      </c>
      <c r="C89" s="117" t="s">
        <v>40</v>
      </c>
      <c r="D89" s="17">
        <f>Активн!CQ16</f>
        <v>0.94499999999999995</v>
      </c>
      <c r="E89" s="18" t="s">
        <v>41</v>
      </c>
      <c r="F89" s="17">
        <f>Реактивн!CQ16</f>
        <v>0.35499999999999998</v>
      </c>
    </row>
    <row r="90" spans="2:6" ht="20.100000000000001" customHeight="1">
      <c r="B90" s="122" t="s">
        <v>42</v>
      </c>
      <c r="C90" s="117" t="s">
        <v>43</v>
      </c>
      <c r="D90" s="17">
        <f>Активн!CQ17</f>
        <v>0.94</v>
      </c>
      <c r="E90" s="18" t="s">
        <v>44</v>
      </c>
      <c r="F90" s="17">
        <f>Реактивн!CQ17</f>
        <v>0.34400000000000003</v>
      </c>
    </row>
    <row r="91" spans="2:6" ht="20.100000000000001" customHeight="1">
      <c r="B91" s="122" t="s">
        <v>45</v>
      </c>
      <c r="C91" s="117" t="s">
        <v>46</v>
      </c>
      <c r="D91" s="17">
        <f>Активн!CQ18</f>
        <v>0.92500000000000004</v>
      </c>
      <c r="E91" s="18" t="s">
        <v>47</v>
      </c>
      <c r="F91" s="17">
        <f>Реактивн!CQ18</f>
        <v>0.34400000000000003</v>
      </c>
    </row>
    <row r="92" spans="2:6" ht="20.100000000000001" customHeight="1">
      <c r="B92" s="122" t="s">
        <v>48</v>
      </c>
      <c r="C92" s="117" t="s">
        <v>49</v>
      </c>
      <c r="D92" s="17">
        <f>Активн!CQ19</f>
        <v>0.95099999999999996</v>
      </c>
      <c r="E92" s="18" t="s">
        <v>50</v>
      </c>
      <c r="F92" s="17">
        <f>Реактивн!CQ19</f>
        <v>0.34699999999999998</v>
      </c>
    </row>
    <row r="93" spans="2:6" ht="20.100000000000001" customHeight="1">
      <c r="B93" s="122" t="s">
        <v>51</v>
      </c>
      <c r="C93" s="117" t="s">
        <v>52</v>
      </c>
      <c r="D93" s="17">
        <f>Активн!CQ20</f>
        <v>0.98</v>
      </c>
      <c r="E93" s="18" t="s">
        <v>53</v>
      </c>
      <c r="F93" s="17">
        <f>Реактивн!CQ20</f>
        <v>0.34400000000000003</v>
      </c>
    </row>
    <row r="94" spans="2:6" ht="20.100000000000001" customHeight="1">
      <c r="B94" s="122" t="s">
        <v>54</v>
      </c>
      <c r="C94" s="117" t="s">
        <v>55</v>
      </c>
      <c r="D94" s="17">
        <f>Активн!CQ21</f>
        <v>0.97899999999999998</v>
      </c>
      <c r="E94" s="18" t="s">
        <v>56</v>
      </c>
      <c r="F94" s="17">
        <f>Реактивн!CQ21</f>
        <v>0.34300000000000003</v>
      </c>
    </row>
    <row r="95" spans="2:6" ht="20.100000000000001" customHeight="1">
      <c r="B95" s="122" t="s">
        <v>57</v>
      </c>
      <c r="C95" s="117" t="s">
        <v>58</v>
      </c>
      <c r="D95" s="17">
        <f>Активн!CQ22</f>
        <v>0.92400000000000004</v>
      </c>
      <c r="E95" s="18" t="s">
        <v>59</v>
      </c>
      <c r="F95" s="17">
        <f>Реактивн!CQ22</f>
        <v>0.33700000000000002</v>
      </c>
    </row>
    <row r="96" spans="2:6" ht="20.100000000000001" customHeight="1">
      <c r="B96" s="122" t="s">
        <v>60</v>
      </c>
      <c r="C96" s="117" t="s">
        <v>61</v>
      </c>
      <c r="D96" s="17">
        <f>Активн!CQ23</f>
        <v>0.88800000000000001</v>
      </c>
      <c r="E96" s="18" t="s">
        <v>62</v>
      </c>
      <c r="F96" s="17">
        <f>Реактивн!CQ23</f>
        <v>0.34300000000000003</v>
      </c>
    </row>
    <row r="97" spans="1:7" ht="20.100000000000001" customHeight="1">
      <c r="B97" s="122" t="s">
        <v>63</v>
      </c>
      <c r="C97" s="117" t="s">
        <v>64</v>
      </c>
      <c r="D97" s="17">
        <f>Активн!CQ24</f>
        <v>0.85199999999999998</v>
      </c>
      <c r="E97" s="18" t="s">
        <v>65</v>
      </c>
      <c r="F97" s="17">
        <f>Реактивн!CQ24</f>
        <v>0.35199999999999998</v>
      </c>
    </row>
    <row r="98" spans="1:7" ht="20.100000000000001" customHeight="1">
      <c r="B98" s="122" t="s">
        <v>66</v>
      </c>
      <c r="C98" s="117" t="s">
        <v>67</v>
      </c>
      <c r="D98" s="17">
        <f>Активн!CQ25</f>
        <v>0.82699999999999996</v>
      </c>
      <c r="E98" s="18" t="s">
        <v>68</v>
      </c>
      <c r="F98" s="17">
        <f>Реактивн!CQ25</f>
        <v>0.36299999999999999</v>
      </c>
    </row>
    <row r="99" spans="1:7" ht="20.100000000000001" customHeight="1">
      <c r="B99" s="122" t="s">
        <v>69</v>
      </c>
      <c r="C99" s="117" t="s">
        <v>70</v>
      </c>
      <c r="D99" s="17">
        <f>Активн!CQ26</f>
        <v>0.74</v>
      </c>
      <c r="E99" s="18" t="s">
        <v>71</v>
      </c>
      <c r="F99" s="17">
        <f>Реактивн!CQ26</f>
        <v>0.34200000000000003</v>
      </c>
    </row>
    <row r="100" spans="1:7" ht="20.100000000000001" customHeight="1" thickBot="1">
      <c r="B100" s="123" t="s">
        <v>72</v>
      </c>
      <c r="C100" s="118" t="s">
        <v>73</v>
      </c>
      <c r="D100" s="19">
        <f>Активн!CQ27</f>
        <v>0.69099999999999995</v>
      </c>
      <c r="E100" s="20" t="s">
        <v>74</v>
      </c>
      <c r="F100" s="19">
        <f>Реактивн!CQ27</f>
        <v>0.32500000000000001</v>
      </c>
    </row>
    <row r="101" spans="1:7" ht="39.950000000000003" customHeight="1" thickBot="1">
      <c r="B101" s="124" t="s">
        <v>75</v>
      </c>
      <c r="C101" s="1" t="s">
        <v>78</v>
      </c>
      <c r="D101" s="125">
        <f>SUM(D77:D100)</f>
        <v>19.53</v>
      </c>
      <c r="E101" s="1" t="s">
        <v>79</v>
      </c>
      <c r="F101" s="126">
        <f>SUM(F77:F100)</f>
        <v>8.0060000000000002</v>
      </c>
    </row>
    <row r="102" spans="1:7" ht="39.950000000000003" customHeight="1">
      <c r="B102" s="131"/>
      <c r="C102" s="2"/>
      <c r="D102" s="132"/>
      <c r="E102" s="2"/>
      <c r="F102" s="132"/>
    </row>
    <row r="103" spans="1:7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7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7" ht="15.75">
      <c r="B105" s="21"/>
      <c r="C105" s="21"/>
      <c r="D105" s="66"/>
      <c r="E105" s="67"/>
      <c r="F105" s="21"/>
    </row>
    <row r="106" spans="1:7" ht="15.75" customHeight="1">
      <c r="B106" s="21"/>
      <c r="C106" s="22" t="s">
        <v>1</v>
      </c>
      <c r="D106" s="180" t="s">
        <v>501</v>
      </c>
      <c r="E106" s="180"/>
      <c r="F106" s="180"/>
    </row>
    <row r="107" spans="1:7" ht="16.5" thickBot="1">
      <c r="B107" s="21"/>
      <c r="C107" s="129"/>
      <c r="D107" s="161"/>
      <c r="E107" s="161"/>
      <c r="F107" s="161"/>
    </row>
    <row r="108" spans="1:7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7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7" ht="20.100000000000001" customHeight="1">
      <c r="B110" s="121" t="s">
        <v>3</v>
      </c>
      <c r="C110" s="116" t="s">
        <v>4</v>
      </c>
      <c r="D110" s="28">
        <f>Активн!DB4</f>
        <v>1.7230000000000001</v>
      </c>
      <c r="E110" s="16" t="s">
        <v>5</v>
      </c>
      <c r="F110" s="28">
        <f>Реактивн!DB4</f>
        <v>0.52500000000000002</v>
      </c>
    </row>
    <row r="111" spans="1:7" ht="20.100000000000001" customHeight="1">
      <c r="B111" s="122" t="s">
        <v>6</v>
      </c>
      <c r="C111" s="117" t="s">
        <v>7</v>
      </c>
      <c r="D111" s="17">
        <f>Активн!DB5</f>
        <v>1.633</v>
      </c>
      <c r="E111" s="18" t="s">
        <v>8</v>
      </c>
      <c r="F111" s="17">
        <f>Реактивн!DB5</f>
        <v>0.51200000000000001</v>
      </c>
    </row>
    <row r="112" spans="1:7" ht="20.100000000000001" customHeight="1">
      <c r="B112" s="122" t="s">
        <v>9</v>
      </c>
      <c r="C112" s="117" t="s">
        <v>10</v>
      </c>
      <c r="D112" s="17">
        <f>Активн!DB6</f>
        <v>1.575</v>
      </c>
      <c r="E112" s="18" t="s">
        <v>11</v>
      </c>
      <c r="F112" s="17">
        <f>Реактивн!DB6</f>
        <v>0.51800000000000002</v>
      </c>
    </row>
    <row r="113" spans="2:6" ht="20.100000000000001" customHeight="1">
      <c r="B113" s="122" t="s">
        <v>12</v>
      </c>
      <c r="C113" s="117" t="s">
        <v>13</v>
      </c>
      <c r="D113" s="17">
        <f>Активн!DB7</f>
        <v>1.5449999999999999</v>
      </c>
      <c r="E113" s="18" t="s">
        <v>14</v>
      </c>
      <c r="F113" s="17">
        <f>Реактивн!DB7</f>
        <v>0.52300000000000002</v>
      </c>
    </row>
    <row r="114" spans="2:6" ht="20.100000000000001" customHeight="1">
      <c r="B114" s="122" t="s">
        <v>15</v>
      </c>
      <c r="C114" s="117" t="s">
        <v>16</v>
      </c>
      <c r="D114" s="17">
        <f>Активн!DB8</f>
        <v>1.548</v>
      </c>
      <c r="E114" s="18" t="s">
        <v>17</v>
      </c>
      <c r="F114" s="17">
        <f>Реактивн!DB8</f>
        <v>0.53200000000000003</v>
      </c>
    </row>
    <row r="115" spans="2:6" ht="20.100000000000001" customHeight="1">
      <c r="B115" s="122" t="s">
        <v>18</v>
      </c>
      <c r="C115" s="117" t="s">
        <v>19</v>
      </c>
      <c r="D115" s="17">
        <f>Активн!DB9</f>
        <v>1.6</v>
      </c>
      <c r="E115" s="18" t="s">
        <v>20</v>
      </c>
      <c r="F115" s="17">
        <f>Реактивн!DB9</f>
        <v>0.53100000000000003</v>
      </c>
    </row>
    <row r="116" spans="2:6" ht="20.100000000000001" customHeight="1">
      <c r="B116" s="122" t="s">
        <v>21</v>
      </c>
      <c r="C116" s="117" t="s">
        <v>22</v>
      </c>
      <c r="D116" s="17">
        <f>Активн!DB10</f>
        <v>1.8169999999999999</v>
      </c>
      <c r="E116" s="18" t="s">
        <v>23</v>
      </c>
      <c r="F116" s="17">
        <f>Реактивн!DB10</f>
        <v>0.54700000000000004</v>
      </c>
    </row>
    <row r="117" spans="2:6" ht="20.100000000000001" customHeight="1">
      <c r="B117" s="122" t="s">
        <v>24</v>
      </c>
      <c r="C117" s="117" t="s">
        <v>25</v>
      </c>
      <c r="D117" s="17">
        <f>Активн!DB11</f>
        <v>2.21</v>
      </c>
      <c r="E117" s="18" t="s">
        <v>26</v>
      </c>
      <c r="F117" s="17">
        <f>Реактивн!DB11</f>
        <v>0.60899999999999999</v>
      </c>
    </row>
    <row r="118" spans="2:6" ht="20.100000000000001" customHeight="1">
      <c r="B118" s="122" t="s">
        <v>27</v>
      </c>
      <c r="C118" s="117" t="s">
        <v>28</v>
      </c>
      <c r="D118" s="17">
        <f>Активн!DB12</f>
        <v>2.6240000000000001</v>
      </c>
      <c r="E118" s="18" t="s">
        <v>29</v>
      </c>
      <c r="F118" s="17">
        <f>Реактивн!DB12</f>
        <v>0.67100000000000004</v>
      </c>
    </row>
    <row r="119" spans="2:6" ht="20.100000000000001" customHeight="1">
      <c r="B119" s="122" t="s">
        <v>30</v>
      </c>
      <c r="C119" s="117" t="s">
        <v>31</v>
      </c>
      <c r="D119" s="17">
        <f>Активн!DB13</f>
        <v>3.016</v>
      </c>
      <c r="E119" s="18" t="s">
        <v>32</v>
      </c>
      <c r="F119" s="17">
        <f>Реактивн!DB13</f>
        <v>0.68300000000000005</v>
      </c>
    </row>
    <row r="120" spans="2:6" ht="20.100000000000001" customHeight="1">
      <c r="B120" s="122" t="s">
        <v>33</v>
      </c>
      <c r="C120" s="117" t="s">
        <v>34</v>
      </c>
      <c r="D120" s="17">
        <f>Активн!DB14</f>
        <v>3.2130000000000001</v>
      </c>
      <c r="E120" s="18" t="s">
        <v>35</v>
      </c>
      <c r="F120" s="17">
        <f>Реактивн!DB14</f>
        <v>0.70200000000000007</v>
      </c>
    </row>
    <row r="121" spans="2:6" ht="20.100000000000001" customHeight="1">
      <c r="B121" s="122" t="s">
        <v>36</v>
      </c>
      <c r="C121" s="117" t="s">
        <v>37</v>
      </c>
      <c r="D121" s="17">
        <f>Активн!DB15</f>
        <v>3.2850000000000001</v>
      </c>
      <c r="E121" s="18" t="s">
        <v>38</v>
      </c>
      <c r="F121" s="17">
        <f>Реактивн!DB15</f>
        <v>0.70600000000000007</v>
      </c>
    </row>
    <row r="122" spans="2:6" ht="20.100000000000001" customHeight="1">
      <c r="B122" s="122" t="s">
        <v>39</v>
      </c>
      <c r="C122" s="117" t="s">
        <v>40</v>
      </c>
      <c r="D122" s="17">
        <f>Активн!DB16</f>
        <v>3.3279999999999998</v>
      </c>
      <c r="E122" s="18" t="s">
        <v>41</v>
      </c>
      <c r="F122" s="17">
        <f>Реактивн!DB16</f>
        <v>0.74899999999999989</v>
      </c>
    </row>
    <row r="123" spans="2:6" ht="20.100000000000001" customHeight="1">
      <c r="B123" s="122" t="s">
        <v>42</v>
      </c>
      <c r="C123" s="117" t="s">
        <v>43</v>
      </c>
      <c r="D123" s="17">
        <f>Активн!DB17</f>
        <v>3.2530000000000001</v>
      </c>
      <c r="E123" s="18" t="s">
        <v>44</v>
      </c>
      <c r="F123" s="17">
        <f>Реактивн!DB17</f>
        <v>0.7350000000000001</v>
      </c>
    </row>
    <row r="124" spans="2:6" ht="20.100000000000001" customHeight="1">
      <c r="B124" s="122" t="s">
        <v>45</v>
      </c>
      <c r="C124" s="117" t="s">
        <v>46</v>
      </c>
      <c r="D124" s="17">
        <f>Активн!DB18</f>
        <v>3.214</v>
      </c>
      <c r="E124" s="18" t="s">
        <v>47</v>
      </c>
      <c r="F124" s="17">
        <f>Реактивн!DB18</f>
        <v>0.72900000000000009</v>
      </c>
    </row>
    <row r="125" spans="2:6" ht="20.100000000000001" customHeight="1">
      <c r="B125" s="122" t="s">
        <v>48</v>
      </c>
      <c r="C125" s="117" t="s">
        <v>49</v>
      </c>
      <c r="D125" s="17">
        <f>Активн!DB19</f>
        <v>3.262</v>
      </c>
      <c r="E125" s="18" t="s">
        <v>50</v>
      </c>
      <c r="F125" s="17">
        <f>Реактивн!DB19</f>
        <v>0.72400000000000009</v>
      </c>
    </row>
    <row r="126" spans="2:6" ht="20.100000000000001" customHeight="1">
      <c r="B126" s="122" t="s">
        <v>51</v>
      </c>
      <c r="C126" s="117" t="s">
        <v>52</v>
      </c>
      <c r="D126" s="17">
        <f>Активн!DB20</f>
        <v>3.3180000000000001</v>
      </c>
      <c r="E126" s="18" t="s">
        <v>53</v>
      </c>
      <c r="F126" s="17">
        <f>Реактивн!DB20</f>
        <v>0.70799999999999996</v>
      </c>
    </row>
    <row r="127" spans="2:6" ht="20.100000000000001" customHeight="1">
      <c r="B127" s="122" t="s">
        <v>54</v>
      </c>
      <c r="C127" s="117" t="s">
        <v>55</v>
      </c>
      <c r="D127" s="17">
        <f>Активн!DB21</f>
        <v>3.24</v>
      </c>
      <c r="E127" s="18" t="s">
        <v>56</v>
      </c>
      <c r="F127" s="17">
        <f>Реактивн!DB21</f>
        <v>0.71100000000000008</v>
      </c>
    </row>
    <row r="128" spans="2:6" ht="20.100000000000001" customHeight="1">
      <c r="B128" s="122" t="s">
        <v>57</v>
      </c>
      <c r="C128" s="117" t="s">
        <v>58</v>
      </c>
      <c r="D128" s="17">
        <f>Активн!DB22</f>
        <v>3.0270000000000001</v>
      </c>
      <c r="E128" s="18" t="s">
        <v>59</v>
      </c>
      <c r="F128" s="17">
        <f>Реактивн!DB22</f>
        <v>0.69500000000000006</v>
      </c>
    </row>
    <row r="129" spans="1:7" ht="20.100000000000001" customHeight="1">
      <c r="B129" s="122" t="s">
        <v>60</v>
      </c>
      <c r="C129" s="117" t="s">
        <v>61</v>
      </c>
      <c r="D129" s="17">
        <f>Активн!DB23</f>
        <v>2.8140000000000001</v>
      </c>
      <c r="E129" s="18" t="s">
        <v>62</v>
      </c>
      <c r="F129" s="17">
        <f>Реактивн!DB23</f>
        <v>0.65500000000000003</v>
      </c>
    </row>
    <row r="130" spans="1:7" ht="20.100000000000001" customHeight="1">
      <c r="B130" s="122" t="s">
        <v>63</v>
      </c>
      <c r="C130" s="117" t="s">
        <v>64</v>
      </c>
      <c r="D130" s="17">
        <f>Активн!DB24</f>
        <v>2.589</v>
      </c>
      <c r="E130" s="18" t="s">
        <v>65</v>
      </c>
      <c r="F130" s="17">
        <f>Реактивн!DB24</f>
        <v>0.61199999999999999</v>
      </c>
    </row>
    <row r="131" spans="1:7" ht="20.100000000000001" customHeight="1">
      <c r="B131" s="122" t="s">
        <v>66</v>
      </c>
      <c r="C131" s="117" t="s">
        <v>67</v>
      </c>
      <c r="D131" s="17">
        <f>Активн!DB25</f>
        <v>2.3610000000000002</v>
      </c>
      <c r="E131" s="18" t="s">
        <v>68</v>
      </c>
      <c r="F131" s="17">
        <f>Реактивн!DB25</f>
        <v>0.59200000000000008</v>
      </c>
    </row>
    <row r="132" spans="1:7" ht="20.100000000000001" customHeight="1">
      <c r="B132" s="122" t="s">
        <v>69</v>
      </c>
      <c r="C132" s="117" t="s">
        <v>70</v>
      </c>
      <c r="D132" s="17">
        <f>Активн!DB26</f>
        <v>2.1539999999999999</v>
      </c>
      <c r="E132" s="18" t="s">
        <v>71</v>
      </c>
      <c r="F132" s="17">
        <f>Реактивн!DB26</f>
        <v>0.59099999999999997</v>
      </c>
    </row>
    <row r="133" spans="1:7" ht="20.100000000000001" customHeight="1" thickBot="1">
      <c r="B133" s="123" t="s">
        <v>72</v>
      </c>
      <c r="C133" s="118" t="s">
        <v>73</v>
      </c>
      <c r="D133" s="19">
        <f>Активн!DB27</f>
        <v>1.9419999999999999</v>
      </c>
      <c r="E133" s="20" t="s">
        <v>74</v>
      </c>
      <c r="F133" s="19">
        <f>Реактивн!DB27</f>
        <v>0.56200000000000006</v>
      </c>
    </row>
    <row r="134" spans="1:7" ht="39.950000000000003" customHeight="1" thickBot="1">
      <c r="B134" s="124" t="s">
        <v>75</v>
      </c>
      <c r="C134" s="1" t="s">
        <v>78</v>
      </c>
      <c r="D134" s="125">
        <f>SUM(D110:D133)</f>
        <v>60.29099999999999</v>
      </c>
      <c r="E134" s="1" t="s">
        <v>79</v>
      </c>
      <c r="F134" s="126">
        <f>SUM(F110:F133)</f>
        <v>15.122000000000002</v>
      </c>
    </row>
    <row r="135" spans="1:7" ht="39.950000000000003" customHeight="1">
      <c r="B135" s="131"/>
      <c r="C135" s="2"/>
      <c r="D135" s="132"/>
      <c r="E135" s="2"/>
      <c r="F135" s="132"/>
    </row>
    <row r="136" spans="1:7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7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7" ht="15.75">
      <c r="B138" s="21"/>
      <c r="C138" s="21"/>
      <c r="D138" s="66"/>
      <c r="E138" s="67"/>
      <c r="F138" s="21"/>
    </row>
    <row r="139" spans="1:7" ht="15.75" customHeight="1">
      <c r="B139" s="21"/>
      <c r="C139" s="22" t="s">
        <v>1</v>
      </c>
      <c r="D139" s="180" t="s">
        <v>502</v>
      </c>
      <c r="E139" s="180"/>
      <c r="F139" s="180"/>
    </row>
    <row r="140" spans="1:7" ht="16.5" thickBot="1">
      <c r="B140" s="21"/>
      <c r="C140" s="129"/>
      <c r="D140" s="161"/>
      <c r="E140" s="161"/>
      <c r="F140" s="161"/>
    </row>
    <row r="141" spans="1:7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7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7" ht="20.100000000000001" customHeight="1">
      <c r="B143" s="121" t="s">
        <v>3</v>
      </c>
      <c r="C143" s="116" t="s">
        <v>4</v>
      </c>
      <c r="D143" s="28">
        <f>Активн!DD4</f>
        <v>1.127</v>
      </c>
      <c r="E143" s="16" t="s">
        <v>5</v>
      </c>
      <c r="F143" s="28">
        <f>Реактивн!DD4</f>
        <v>0.31</v>
      </c>
    </row>
    <row r="144" spans="1:7" ht="20.100000000000001" customHeight="1">
      <c r="B144" s="122" t="s">
        <v>6</v>
      </c>
      <c r="C144" s="117" t="s">
        <v>7</v>
      </c>
      <c r="D144" s="17">
        <f>Активн!DD5</f>
        <v>1.0509999999999999</v>
      </c>
      <c r="E144" s="18" t="s">
        <v>8</v>
      </c>
      <c r="F144" s="17">
        <f>Реактивн!DD5</f>
        <v>0.30099999999999999</v>
      </c>
    </row>
    <row r="145" spans="2:6" ht="20.100000000000001" customHeight="1">
      <c r="B145" s="122" t="s">
        <v>9</v>
      </c>
      <c r="C145" s="117" t="s">
        <v>10</v>
      </c>
      <c r="D145" s="17">
        <f>Активн!DD6</f>
        <v>1.0249999999999999</v>
      </c>
      <c r="E145" s="18" t="s">
        <v>11</v>
      </c>
      <c r="F145" s="17">
        <f>Реактивн!DD6</f>
        <v>0.30199999999999999</v>
      </c>
    </row>
    <row r="146" spans="2:6" ht="20.100000000000001" customHeight="1">
      <c r="B146" s="122" t="s">
        <v>12</v>
      </c>
      <c r="C146" s="117" t="s">
        <v>13</v>
      </c>
      <c r="D146" s="17">
        <f>Активн!DD7</f>
        <v>1.0009999999999999</v>
      </c>
      <c r="E146" s="18" t="s">
        <v>14</v>
      </c>
      <c r="F146" s="17">
        <f>Реактивн!DD7</f>
        <v>0.308</v>
      </c>
    </row>
    <row r="147" spans="2:6" ht="20.100000000000001" customHeight="1">
      <c r="B147" s="122" t="s">
        <v>15</v>
      </c>
      <c r="C147" s="117" t="s">
        <v>16</v>
      </c>
      <c r="D147" s="17">
        <f>Активн!DD8</f>
        <v>1.0049999999999999</v>
      </c>
      <c r="E147" s="18" t="s">
        <v>17</v>
      </c>
      <c r="F147" s="17">
        <f>Реактивн!DD8</f>
        <v>0.311</v>
      </c>
    </row>
    <row r="148" spans="2:6" ht="20.100000000000001" customHeight="1">
      <c r="B148" s="122" t="s">
        <v>18</v>
      </c>
      <c r="C148" s="117" t="s">
        <v>19</v>
      </c>
      <c r="D148" s="17">
        <f>Активн!DD9</f>
        <v>1.0349999999999999</v>
      </c>
      <c r="E148" s="18" t="s">
        <v>20</v>
      </c>
      <c r="F148" s="17">
        <f>Реактивн!DD9</f>
        <v>0.307</v>
      </c>
    </row>
    <row r="149" spans="2:6" ht="20.100000000000001" customHeight="1">
      <c r="B149" s="122" t="s">
        <v>21</v>
      </c>
      <c r="C149" s="117" t="s">
        <v>22</v>
      </c>
      <c r="D149" s="17">
        <f>Активн!DD10</f>
        <v>1.1439999999999999</v>
      </c>
      <c r="E149" s="18" t="s">
        <v>23</v>
      </c>
      <c r="F149" s="17">
        <f>Реактивн!DD10</f>
        <v>0.308</v>
      </c>
    </row>
    <row r="150" spans="2:6" ht="20.100000000000001" customHeight="1">
      <c r="B150" s="122" t="s">
        <v>24</v>
      </c>
      <c r="C150" s="117" t="s">
        <v>25</v>
      </c>
      <c r="D150" s="17">
        <f>Активн!DD11</f>
        <v>1.337</v>
      </c>
      <c r="E150" s="18" t="s">
        <v>26</v>
      </c>
      <c r="F150" s="17">
        <f>Реактивн!DD11</f>
        <v>0.309</v>
      </c>
    </row>
    <row r="151" spans="2:6" ht="20.100000000000001" customHeight="1">
      <c r="B151" s="122" t="s">
        <v>27</v>
      </c>
      <c r="C151" s="117" t="s">
        <v>28</v>
      </c>
      <c r="D151" s="17">
        <f>Активн!DD12</f>
        <v>1.62</v>
      </c>
      <c r="E151" s="18" t="s">
        <v>29</v>
      </c>
      <c r="F151" s="17">
        <f>Реактивн!DD12</f>
        <v>0.32200000000000001</v>
      </c>
    </row>
    <row r="152" spans="2:6" ht="20.100000000000001" customHeight="1">
      <c r="B152" s="122" t="s">
        <v>30</v>
      </c>
      <c r="C152" s="117" t="s">
        <v>31</v>
      </c>
      <c r="D152" s="17">
        <f>Активн!DD13</f>
        <v>1.758</v>
      </c>
      <c r="E152" s="18" t="s">
        <v>32</v>
      </c>
      <c r="F152" s="17">
        <f>Реактивн!DD13</f>
        <v>0.33400000000000002</v>
      </c>
    </row>
    <row r="153" spans="2:6" ht="20.100000000000001" customHeight="1">
      <c r="B153" s="122" t="s">
        <v>33</v>
      </c>
      <c r="C153" s="117" t="s">
        <v>34</v>
      </c>
      <c r="D153" s="17">
        <f>Активн!DD14</f>
        <v>1.796</v>
      </c>
      <c r="E153" s="18" t="s">
        <v>35</v>
      </c>
      <c r="F153" s="17">
        <f>Реактивн!DD14</f>
        <v>0.33500000000000002</v>
      </c>
    </row>
    <row r="154" spans="2:6" ht="20.100000000000001" customHeight="1">
      <c r="B154" s="122" t="s">
        <v>36</v>
      </c>
      <c r="C154" s="117" t="s">
        <v>37</v>
      </c>
      <c r="D154" s="17">
        <f>Активн!DD15</f>
        <v>1.8140000000000001</v>
      </c>
      <c r="E154" s="18" t="s">
        <v>38</v>
      </c>
      <c r="F154" s="17">
        <f>Реактивн!DD15</f>
        <v>0.34900000000000003</v>
      </c>
    </row>
    <row r="155" spans="2:6" ht="20.100000000000001" customHeight="1">
      <c r="B155" s="122" t="s">
        <v>39</v>
      </c>
      <c r="C155" s="117" t="s">
        <v>40</v>
      </c>
      <c r="D155" s="17">
        <f>Активн!DD16</f>
        <v>1.853</v>
      </c>
      <c r="E155" s="18" t="s">
        <v>41</v>
      </c>
      <c r="F155" s="17">
        <f>Реактивн!DD16</f>
        <v>0.36899999999999999</v>
      </c>
    </row>
    <row r="156" spans="2:6" ht="20.100000000000001" customHeight="1">
      <c r="B156" s="122" t="s">
        <v>42</v>
      </c>
      <c r="C156" s="117" t="s">
        <v>43</v>
      </c>
      <c r="D156" s="17">
        <f>Активн!DD17</f>
        <v>1.819</v>
      </c>
      <c r="E156" s="18" t="s">
        <v>44</v>
      </c>
      <c r="F156" s="17">
        <f>Реактивн!DD17</f>
        <v>0.35799999999999998</v>
      </c>
    </row>
    <row r="157" spans="2:6" ht="20.100000000000001" customHeight="1">
      <c r="B157" s="122" t="s">
        <v>45</v>
      </c>
      <c r="C157" s="117" t="s">
        <v>46</v>
      </c>
      <c r="D157" s="17">
        <f>Активн!DD18</f>
        <v>1.8089999999999999</v>
      </c>
      <c r="E157" s="18" t="s">
        <v>47</v>
      </c>
      <c r="F157" s="17">
        <f>Реактивн!DD18</f>
        <v>0.35000000000000003</v>
      </c>
    </row>
    <row r="158" spans="2:6" ht="20.100000000000001" customHeight="1">
      <c r="B158" s="122" t="s">
        <v>48</v>
      </c>
      <c r="C158" s="117" t="s">
        <v>49</v>
      </c>
      <c r="D158" s="17">
        <f>Активн!DD19</f>
        <v>1.831</v>
      </c>
      <c r="E158" s="18" t="s">
        <v>50</v>
      </c>
      <c r="F158" s="17">
        <f>Реактивн!DD19</f>
        <v>0.34600000000000003</v>
      </c>
    </row>
    <row r="159" spans="2:6" ht="20.100000000000001" customHeight="1">
      <c r="B159" s="122" t="s">
        <v>51</v>
      </c>
      <c r="C159" s="117" t="s">
        <v>52</v>
      </c>
      <c r="D159" s="17">
        <f>Активн!DD20</f>
        <v>1.974</v>
      </c>
      <c r="E159" s="18" t="s">
        <v>53</v>
      </c>
      <c r="F159" s="17">
        <f>Реактивн!DD20</f>
        <v>0.373</v>
      </c>
    </row>
    <row r="160" spans="2:6" ht="20.100000000000001" customHeight="1">
      <c r="B160" s="122" t="s">
        <v>54</v>
      </c>
      <c r="C160" s="117" t="s">
        <v>55</v>
      </c>
      <c r="D160" s="17">
        <f>Активн!DD21</f>
        <v>1.966</v>
      </c>
      <c r="E160" s="18" t="s">
        <v>56</v>
      </c>
      <c r="F160" s="17">
        <f>Реактивн!DD21</f>
        <v>0.35200000000000004</v>
      </c>
    </row>
    <row r="161" spans="1:7" ht="20.100000000000001" customHeight="1">
      <c r="B161" s="122" t="s">
        <v>57</v>
      </c>
      <c r="C161" s="117" t="s">
        <v>58</v>
      </c>
      <c r="D161" s="17">
        <f>Активн!DD22</f>
        <v>1.871</v>
      </c>
      <c r="E161" s="18" t="s">
        <v>59</v>
      </c>
      <c r="F161" s="17">
        <f>Реактивн!DD22</f>
        <v>0.35799999999999998</v>
      </c>
    </row>
    <row r="162" spans="1:7" ht="20.100000000000001" customHeight="1">
      <c r="B162" s="122" t="s">
        <v>60</v>
      </c>
      <c r="C162" s="117" t="s">
        <v>61</v>
      </c>
      <c r="D162" s="17">
        <f>Активн!DD23</f>
        <v>1.796</v>
      </c>
      <c r="E162" s="18" t="s">
        <v>62</v>
      </c>
      <c r="F162" s="17">
        <f>Реактивн!DD23</f>
        <v>0.35399999999999998</v>
      </c>
    </row>
    <row r="163" spans="1:7" ht="20.100000000000001" customHeight="1">
      <c r="B163" s="122" t="s">
        <v>63</v>
      </c>
      <c r="C163" s="117" t="s">
        <v>64</v>
      </c>
      <c r="D163" s="17">
        <f>Активн!DD24</f>
        <v>1.6759999999999999</v>
      </c>
      <c r="E163" s="18" t="s">
        <v>65</v>
      </c>
      <c r="F163" s="17">
        <f>Реактивн!DD24</f>
        <v>0.34500000000000003</v>
      </c>
    </row>
    <row r="164" spans="1:7" ht="20.100000000000001" customHeight="1">
      <c r="B164" s="122" t="s">
        <v>66</v>
      </c>
      <c r="C164" s="117" t="s">
        <v>67</v>
      </c>
      <c r="D164" s="17">
        <f>Активн!DD25</f>
        <v>1.554</v>
      </c>
      <c r="E164" s="18" t="s">
        <v>68</v>
      </c>
      <c r="F164" s="17">
        <f>Реактивн!DD25</f>
        <v>0.33500000000000002</v>
      </c>
    </row>
    <row r="165" spans="1:7" ht="20.100000000000001" customHeight="1">
      <c r="B165" s="122" t="s">
        <v>69</v>
      </c>
      <c r="C165" s="117" t="s">
        <v>70</v>
      </c>
      <c r="D165" s="17">
        <f>Активн!DD26</f>
        <v>1.399</v>
      </c>
      <c r="E165" s="18" t="s">
        <v>71</v>
      </c>
      <c r="F165" s="17">
        <f>Реактивн!DD26</f>
        <v>0.33400000000000002</v>
      </c>
    </row>
    <row r="166" spans="1:7" ht="20.100000000000001" customHeight="1" thickBot="1">
      <c r="B166" s="123" t="s">
        <v>72</v>
      </c>
      <c r="C166" s="118" t="s">
        <v>73</v>
      </c>
      <c r="D166" s="19">
        <f>Активн!DD27</f>
        <v>1.264</v>
      </c>
      <c r="E166" s="20" t="s">
        <v>74</v>
      </c>
      <c r="F166" s="19">
        <f>Реактивн!DD27</f>
        <v>0.32600000000000001</v>
      </c>
    </row>
    <row r="167" spans="1:7" ht="39.950000000000003" customHeight="1" thickBot="1">
      <c r="B167" s="124" t="s">
        <v>75</v>
      </c>
      <c r="C167" s="1" t="s">
        <v>78</v>
      </c>
      <c r="D167" s="125">
        <f>SUM(D143:D166)</f>
        <v>36.525000000000006</v>
      </c>
      <c r="E167" s="1" t="s">
        <v>79</v>
      </c>
      <c r="F167" s="126">
        <f>SUM(F143:F166)</f>
        <v>7.9959999999999987</v>
      </c>
    </row>
    <row r="168" spans="1:7" ht="39.950000000000003" customHeight="1">
      <c r="B168" s="131"/>
      <c r="C168" s="2"/>
      <c r="D168" s="132"/>
      <c r="E168" s="2"/>
      <c r="F168" s="132"/>
    </row>
    <row r="169" spans="1:7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7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7" ht="15.75">
      <c r="B171" s="21"/>
      <c r="C171" s="21"/>
      <c r="D171" s="66"/>
      <c r="E171" s="67"/>
      <c r="F171" s="21"/>
    </row>
    <row r="172" spans="1:7" ht="15.75" customHeight="1">
      <c r="B172" s="21"/>
      <c r="C172" s="22" t="s">
        <v>1</v>
      </c>
      <c r="D172" s="180" t="s">
        <v>503</v>
      </c>
      <c r="E172" s="180"/>
      <c r="F172" s="180"/>
    </row>
    <row r="173" spans="1:7" ht="16.5" thickBot="1">
      <c r="B173" s="21"/>
      <c r="C173" s="129"/>
      <c r="D173" s="161"/>
      <c r="E173" s="161"/>
      <c r="F173" s="161"/>
    </row>
    <row r="174" spans="1:7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7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7" ht="20.100000000000001" customHeight="1">
      <c r="B176" s="121" t="s">
        <v>3</v>
      </c>
      <c r="C176" s="116" t="s">
        <v>4</v>
      </c>
      <c r="D176" s="28">
        <f>Активн!DA4</f>
        <v>0.249</v>
      </c>
      <c r="E176" s="16" t="s">
        <v>5</v>
      </c>
      <c r="F176" s="28">
        <f>Реактивн!DA4</f>
        <v>0.14199999999999999</v>
      </c>
    </row>
    <row r="177" spans="2:6" ht="20.100000000000001" customHeight="1">
      <c r="B177" s="122" t="s">
        <v>6</v>
      </c>
      <c r="C177" s="117" t="s">
        <v>7</v>
      </c>
      <c r="D177" s="17">
        <f>Активн!DA5</f>
        <v>0.249</v>
      </c>
      <c r="E177" s="18" t="s">
        <v>8</v>
      </c>
      <c r="F177" s="17">
        <f>Реактивн!DA5</f>
        <v>0.14000000000000001</v>
      </c>
    </row>
    <row r="178" spans="2:6" ht="20.100000000000001" customHeight="1">
      <c r="B178" s="122" t="s">
        <v>9</v>
      </c>
      <c r="C178" s="117" t="s">
        <v>10</v>
      </c>
      <c r="D178" s="17">
        <f>Активн!DA6</f>
        <v>0.249</v>
      </c>
      <c r="E178" s="18" t="s">
        <v>11</v>
      </c>
      <c r="F178" s="17">
        <f>Реактивн!DA6</f>
        <v>0.14099999999999999</v>
      </c>
    </row>
    <row r="179" spans="2:6" ht="20.100000000000001" customHeight="1">
      <c r="B179" s="122" t="s">
        <v>12</v>
      </c>
      <c r="C179" s="117" t="s">
        <v>13</v>
      </c>
      <c r="D179" s="17">
        <f>Активн!DA7</f>
        <v>0.248</v>
      </c>
      <c r="E179" s="18" t="s">
        <v>14</v>
      </c>
      <c r="F179" s="17">
        <f>Реактивн!DA7</f>
        <v>0.14199999999999999</v>
      </c>
    </row>
    <row r="180" spans="2:6" ht="20.100000000000001" customHeight="1">
      <c r="B180" s="122" t="s">
        <v>15</v>
      </c>
      <c r="C180" s="117" t="s">
        <v>16</v>
      </c>
      <c r="D180" s="17">
        <f>Активн!DA8</f>
        <v>0.248</v>
      </c>
      <c r="E180" s="18" t="s">
        <v>17</v>
      </c>
      <c r="F180" s="17">
        <f>Реактивн!DA8</f>
        <v>0.14099999999999999</v>
      </c>
    </row>
    <row r="181" spans="2:6" ht="20.100000000000001" customHeight="1">
      <c r="B181" s="122" t="s">
        <v>18</v>
      </c>
      <c r="C181" s="117" t="s">
        <v>19</v>
      </c>
      <c r="D181" s="17">
        <f>Активн!DA9</f>
        <v>0.249</v>
      </c>
      <c r="E181" s="18" t="s">
        <v>20</v>
      </c>
      <c r="F181" s="17">
        <f>Реактивн!DA9</f>
        <v>0.14199999999999999</v>
      </c>
    </row>
    <row r="182" spans="2:6" ht="20.100000000000001" customHeight="1">
      <c r="B182" s="122" t="s">
        <v>21</v>
      </c>
      <c r="C182" s="117" t="s">
        <v>22</v>
      </c>
      <c r="D182" s="17">
        <f>Активн!DA10</f>
        <v>0.25</v>
      </c>
      <c r="E182" s="18" t="s">
        <v>23</v>
      </c>
      <c r="F182" s="17">
        <f>Реактивн!DA10</f>
        <v>0.14199999999999999</v>
      </c>
    </row>
    <row r="183" spans="2:6" ht="20.100000000000001" customHeight="1">
      <c r="B183" s="122" t="s">
        <v>24</v>
      </c>
      <c r="C183" s="117" t="s">
        <v>25</v>
      </c>
      <c r="D183" s="17">
        <f>Активн!DA11</f>
        <v>0.25</v>
      </c>
      <c r="E183" s="18" t="s">
        <v>26</v>
      </c>
      <c r="F183" s="17">
        <f>Реактивн!DA11</f>
        <v>0.14199999999999999</v>
      </c>
    </row>
    <row r="184" spans="2:6" ht="20.100000000000001" customHeight="1">
      <c r="B184" s="122" t="s">
        <v>27</v>
      </c>
      <c r="C184" s="117" t="s">
        <v>28</v>
      </c>
      <c r="D184" s="17">
        <f>Активн!DA12</f>
        <v>0.25</v>
      </c>
      <c r="E184" s="18" t="s">
        <v>29</v>
      </c>
      <c r="F184" s="17">
        <f>Реактивн!DA12</f>
        <v>0.14000000000000001</v>
      </c>
    </row>
    <row r="185" spans="2:6" ht="20.100000000000001" customHeight="1">
      <c r="B185" s="122" t="s">
        <v>30</v>
      </c>
      <c r="C185" s="117" t="s">
        <v>31</v>
      </c>
      <c r="D185" s="17">
        <f>Активн!DA13</f>
        <v>0.249</v>
      </c>
      <c r="E185" s="18" t="s">
        <v>32</v>
      </c>
      <c r="F185" s="17">
        <f>Реактивн!DA13</f>
        <v>0.13800000000000001</v>
      </c>
    </row>
    <row r="186" spans="2:6" ht="20.100000000000001" customHeight="1">
      <c r="B186" s="122" t="s">
        <v>33</v>
      </c>
      <c r="C186" s="117" t="s">
        <v>34</v>
      </c>
      <c r="D186" s="17">
        <f>Активн!DA14</f>
        <v>0.248</v>
      </c>
      <c r="E186" s="18" t="s">
        <v>35</v>
      </c>
      <c r="F186" s="17">
        <f>Реактивн!DA14</f>
        <v>0.13800000000000001</v>
      </c>
    </row>
    <row r="187" spans="2:6" ht="20.100000000000001" customHeight="1">
      <c r="B187" s="122" t="s">
        <v>36</v>
      </c>
      <c r="C187" s="117" t="s">
        <v>37</v>
      </c>
      <c r="D187" s="17">
        <f>Активн!DA15</f>
        <v>0.249</v>
      </c>
      <c r="E187" s="18" t="s">
        <v>38</v>
      </c>
      <c r="F187" s="17">
        <f>Реактивн!DA15</f>
        <v>0.13800000000000001</v>
      </c>
    </row>
    <row r="188" spans="2:6" ht="20.100000000000001" customHeight="1">
      <c r="B188" s="122" t="s">
        <v>39</v>
      </c>
      <c r="C188" s="117" t="s">
        <v>40</v>
      </c>
      <c r="D188" s="17">
        <f>Активн!DA16</f>
        <v>0.248</v>
      </c>
      <c r="E188" s="18" t="s">
        <v>41</v>
      </c>
      <c r="F188" s="17">
        <f>Реактивн!DA16</f>
        <v>0.13800000000000001</v>
      </c>
    </row>
    <row r="189" spans="2:6" ht="20.100000000000001" customHeight="1">
      <c r="B189" s="122" t="s">
        <v>42</v>
      </c>
      <c r="C189" s="117" t="s">
        <v>43</v>
      </c>
      <c r="D189" s="17">
        <f>Активн!DA17</f>
        <v>0.248</v>
      </c>
      <c r="E189" s="18" t="s">
        <v>44</v>
      </c>
      <c r="F189" s="17">
        <f>Реактивн!DA17</f>
        <v>0.13800000000000001</v>
      </c>
    </row>
    <row r="190" spans="2:6" ht="20.100000000000001" customHeight="1">
      <c r="B190" s="122" t="s">
        <v>45</v>
      </c>
      <c r="C190" s="117" t="s">
        <v>46</v>
      </c>
      <c r="D190" s="17">
        <f>Активн!DA18</f>
        <v>0.248</v>
      </c>
      <c r="E190" s="18" t="s">
        <v>47</v>
      </c>
      <c r="F190" s="17">
        <f>Реактивн!DA18</f>
        <v>0.13800000000000001</v>
      </c>
    </row>
    <row r="191" spans="2:6" ht="20.100000000000001" customHeight="1">
      <c r="B191" s="122" t="s">
        <v>48</v>
      </c>
      <c r="C191" s="117" t="s">
        <v>49</v>
      </c>
      <c r="D191" s="17">
        <f>Активн!DA19</f>
        <v>0.25</v>
      </c>
      <c r="E191" s="18" t="s">
        <v>50</v>
      </c>
      <c r="F191" s="17">
        <f>Реактивн!DA19</f>
        <v>0.14000000000000001</v>
      </c>
    </row>
    <row r="192" spans="2:6" ht="20.100000000000001" customHeight="1">
      <c r="B192" s="122" t="s">
        <v>51</v>
      </c>
      <c r="C192" s="117" t="s">
        <v>52</v>
      </c>
      <c r="D192" s="17">
        <f>Активн!DA20</f>
        <v>0.249</v>
      </c>
      <c r="E192" s="18" t="s">
        <v>53</v>
      </c>
      <c r="F192" s="17">
        <f>Реактивн!DA20</f>
        <v>0.14000000000000001</v>
      </c>
    </row>
    <row r="193" spans="1:7" ht="20.100000000000001" customHeight="1">
      <c r="B193" s="122" t="s">
        <v>54</v>
      </c>
      <c r="C193" s="117" t="s">
        <v>55</v>
      </c>
      <c r="D193" s="17">
        <f>Активн!DA21</f>
        <v>0.249</v>
      </c>
      <c r="E193" s="18" t="s">
        <v>56</v>
      </c>
      <c r="F193" s="17">
        <f>Реактивн!DA21</f>
        <v>0.14000000000000001</v>
      </c>
    </row>
    <row r="194" spans="1:7" ht="20.100000000000001" customHeight="1">
      <c r="B194" s="122" t="s">
        <v>57</v>
      </c>
      <c r="C194" s="117" t="s">
        <v>58</v>
      </c>
      <c r="D194" s="17">
        <f>Активн!DA22</f>
        <v>0.25</v>
      </c>
      <c r="E194" s="18" t="s">
        <v>59</v>
      </c>
      <c r="F194" s="17">
        <f>Реактивн!DA22</f>
        <v>0.14199999999999999</v>
      </c>
    </row>
    <row r="195" spans="1:7" ht="20.100000000000001" customHeight="1">
      <c r="B195" s="122" t="s">
        <v>60</v>
      </c>
      <c r="C195" s="117" t="s">
        <v>61</v>
      </c>
      <c r="D195" s="17">
        <f>Активн!DA23</f>
        <v>0.25</v>
      </c>
      <c r="E195" s="18" t="s">
        <v>62</v>
      </c>
      <c r="F195" s="17">
        <f>Реактивн!DA23</f>
        <v>0.14299999999999999</v>
      </c>
    </row>
    <row r="196" spans="1:7" ht="20.100000000000001" customHeight="1">
      <c r="B196" s="122" t="s">
        <v>63</v>
      </c>
      <c r="C196" s="117" t="s">
        <v>64</v>
      </c>
      <c r="D196" s="17">
        <f>Активн!DA24</f>
        <v>0.25</v>
      </c>
      <c r="E196" s="18" t="s">
        <v>65</v>
      </c>
      <c r="F196" s="17">
        <f>Реактивн!DA24</f>
        <v>0.14299999999999999</v>
      </c>
    </row>
    <row r="197" spans="1:7" ht="20.100000000000001" customHeight="1">
      <c r="B197" s="122" t="s">
        <v>66</v>
      </c>
      <c r="C197" s="117" t="s">
        <v>67</v>
      </c>
      <c r="D197" s="17">
        <f>Активн!DA25</f>
        <v>0.249</v>
      </c>
      <c r="E197" s="18" t="s">
        <v>68</v>
      </c>
      <c r="F197" s="17">
        <f>Реактивн!DA25</f>
        <v>0.14299999999999999</v>
      </c>
    </row>
    <row r="198" spans="1:7" ht="20.100000000000001" customHeight="1">
      <c r="B198" s="122" t="s">
        <v>69</v>
      </c>
      <c r="C198" s="117" t="s">
        <v>70</v>
      </c>
      <c r="D198" s="17">
        <f>Активн!DA26</f>
        <v>0.249</v>
      </c>
      <c r="E198" s="18" t="s">
        <v>71</v>
      </c>
      <c r="F198" s="17">
        <f>Реактивн!DA26</f>
        <v>0.14499999999999999</v>
      </c>
    </row>
    <row r="199" spans="1:7" ht="20.100000000000001" customHeight="1" thickBot="1">
      <c r="B199" s="123" t="s">
        <v>72</v>
      </c>
      <c r="C199" s="118" t="s">
        <v>73</v>
      </c>
      <c r="D199" s="19">
        <f>Активн!DA27</f>
        <v>0.25</v>
      </c>
      <c r="E199" s="20" t="s">
        <v>74</v>
      </c>
      <c r="F199" s="19">
        <f>Реактивн!DA27</f>
        <v>0.14299999999999999</v>
      </c>
    </row>
    <row r="200" spans="1:7" ht="39.950000000000003" customHeight="1" thickBot="1">
      <c r="B200" s="124" t="s">
        <v>75</v>
      </c>
      <c r="C200" s="1" t="s">
        <v>78</v>
      </c>
      <c r="D200" s="125">
        <f>SUM(D176:D199)</f>
        <v>5.9779999999999989</v>
      </c>
      <c r="E200" s="15" t="s">
        <v>79</v>
      </c>
      <c r="F200" s="133">
        <f>SUM(F176:F199)</f>
        <v>3.3789999999999991</v>
      </c>
    </row>
    <row r="201" spans="1:7" ht="39.950000000000003" customHeight="1">
      <c r="B201" s="131"/>
      <c r="C201" s="2"/>
      <c r="D201" s="132"/>
      <c r="E201" s="2"/>
      <c r="F201" s="132"/>
    </row>
    <row r="202" spans="1:7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7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7" ht="15.75">
      <c r="B204" s="21"/>
      <c r="C204" s="21"/>
      <c r="D204" s="66"/>
      <c r="E204" s="67"/>
      <c r="F204" s="21"/>
    </row>
    <row r="205" spans="1:7" ht="15.75" customHeight="1">
      <c r="B205" s="21"/>
      <c r="C205" s="22" t="s">
        <v>1</v>
      </c>
      <c r="D205" s="180" t="s">
        <v>504</v>
      </c>
      <c r="E205" s="180"/>
      <c r="F205" s="180"/>
    </row>
    <row r="206" spans="1:7" ht="16.5" thickBot="1">
      <c r="B206" s="21"/>
      <c r="C206" s="129"/>
      <c r="D206" s="161"/>
      <c r="E206" s="161"/>
      <c r="F206" s="161"/>
    </row>
    <row r="207" spans="1:7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7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Активн!BW4</f>
        <v>0.55300000000000005</v>
      </c>
      <c r="E209" s="116" t="s">
        <v>5</v>
      </c>
      <c r="F209" s="28">
        <f>Реактивн!BW4</f>
        <v>0.313</v>
      </c>
    </row>
    <row r="210" spans="2:6" ht="20.100000000000001" customHeight="1">
      <c r="B210" s="122" t="s">
        <v>6</v>
      </c>
      <c r="C210" s="117" t="s">
        <v>7</v>
      </c>
      <c r="D210" s="96">
        <f>Активн!BW5</f>
        <v>0.55300000000000005</v>
      </c>
      <c r="E210" s="117" t="s">
        <v>8</v>
      </c>
      <c r="F210" s="17">
        <f>Реактивн!BW5</f>
        <v>0.311</v>
      </c>
    </row>
    <row r="211" spans="2:6" ht="20.100000000000001" customHeight="1">
      <c r="B211" s="122" t="s">
        <v>9</v>
      </c>
      <c r="C211" s="117" t="s">
        <v>10</v>
      </c>
      <c r="D211" s="96">
        <f>Активн!BW6</f>
        <v>0.55900000000000005</v>
      </c>
      <c r="E211" s="117" t="s">
        <v>11</v>
      </c>
      <c r="F211" s="17">
        <f>Реактивн!BW6</f>
        <v>0.315</v>
      </c>
    </row>
    <row r="212" spans="2:6" ht="20.100000000000001" customHeight="1">
      <c r="B212" s="122" t="s">
        <v>12</v>
      </c>
      <c r="C212" s="117" t="s">
        <v>13</v>
      </c>
      <c r="D212" s="96">
        <f>Активн!BW7</f>
        <v>0.56000000000000005</v>
      </c>
      <c r="E212" s="117" t="s">
        <v>14</v>
      </c>
      <c r="F212" s="17">
        <f>Реактивн!BW7</f>
        <v>0.316</v>
      </c>
    </row>
    <row r="213" spans="2:6" ht="20.100000000000001" customHeight="1">
      <c r="B213" s="122" t="s">
        <v>15</v>
      </c>
      <c r="C213" s="117" t="s">
        <v>16</v>
      </c>
      <c r="D213" s="96">
        <f>Активн!BW8</f>
        <v>0.56000000000000005</v>
      </c>
      <c r="E213" s="117" t="s">
        <v>17</v>
      </c>
      <c r="F213" s="17">
        <f>Реактивн!BW8</f>
        <v>0.316</v>
      </c>
    </row>
    <row r="214" spans="2:6" ht="20.100000000000001" customHeight="1">
      <c r="B214" s="122" t="s">
        <v>18</v>
      </c>
      <c r="C214" s="117" t="s">
        <v>19</v>
      </c>
      <c r="D214" s="96">
        <f>Активн!BW9</f>
        <v>0.56100000000000005</v>
      </c>
      <c r="E214" s="117" t="s">
        <v>20</v>
      </c>
      <c r="F214" s="17">
        <f>Реактивн!BW9</f>
        <v>0.316</v>
      </c>
    </row>
    <row r="215" spans="2:6" ht="20.100000000000001" customHeight="1">
      <c r="B215" s="122" t="s">
        <v>21</v>
      </c>
      <c r="C215" s="117" t="s">
        <v>22</v>
      </c>
      <c r="D215" s="96">
        <f>Активн!BW10</f>
        <v>0.56100000000000005</v>
      </c>
      <c r="E215" s="117" t="s">
        <v>23</v>
      </c>
      <c r="F215" s="17">
        <f>Реактивн!BW10</f>
        <v>0.315</v>
      </c>
    </row>
    <row r="216" spans="2:6" ht="20.100000000000001" customHeight="1">
      <c r="B216" s="122" t="s">
        <v>24</v>
      </c>
      <c r="C216" s="117" t="s">
        <v>25</v>
      </c>
      <c r="D216" s="96">
        <f>Активн!BW11</f>
        <v>0.56100000000000005</v>
      </c>
      <c r="E216" s="117" t="s">
        <v>26</v>
      </c>
      <c r="F216" s="17">
        <f>Реактивн!BW11</f>
        <v>0.314</v>
      </c>
    </row>
    <row r="217" spans="2:6" ht="20.100000000000001" customHeight="1">
      <c r="B217" s="122" t="s">
        <v>27</v>
      </c>
      <c r="C217" s="117" t="s">
        <v>28</v>
      </c>
      <c r="D217" s="96">
        <f>Активн!BW12</f>
        <v>0.56100000000000005</v>
      </c>
      <c r="E217" s="117" t="s">
        <v>29</v>
      </c>
      <c r="F217" s="17">
        <f>Реактивн!BW12</f>
        <v>0.311</v>
      </c>
    </row>
    <row r="218" spans="2:6" ht="20.100000000000001" customHeight="1">
      <c r="B218" s="122" t="s">
        <v>30</v>
      </c>
      <c r="C218" s="117" t="s">
        <v>31</v>
      </c>
      <c r="D218" s="96">
        <f>Активн!BW13</f>
        <v>0.56100000000000005</v>
      </c>
      <c r="E218" s="117" t="s">
        <v>32</v>
      </c>
      <c r="F218" s="17">
        <f>Реактивн!BW13</f>
        <v>0.309</v>
      </c>
    </row>
    <row r="219" spans="2:6" ht="20.100000000000001" customHeight="1">
      <c r="B219" s="122" t="s">
        <v>33</v>
      </c>
      <c r="C219" s="117" t="s">
        <v>34</v>
      </c>
      <c r="D219" s="96">
        <f>Активн!BW14</f>
        <v>0.56100000000000005</v>
      </c>
      <c r="E219" s="117" t="s">
        <v>35</v>
      </c>
      <c r="F219" s="17">
        <f>Реактивн!BW14</f>
        <v>0.308</v>
      </c>
    </row>
    <row r="220" spans="2:6" ht="20.100000000000001" customHeight="1">
      <c r="B220" s="122" t="s">
        <v>36</v>
      </c>
      <c r="C220" s="117" t="s">
        <v>37</v>
      </c>
      <c r="D220" s="96">
        <f>Активн!BW15</f>
        <v>0.56100000000000005</v>
      </c>
      <c r="E220" s="117" t="s">
        <v>38</v>
      </c>
      <c r="F220" s="17">
        <f>Реактивн!BW15</f>
        <v>0.309</v>
      </c>
    </row>
    <row r="221" spans="2:6" ht="20.100000000000001" customHeight="1">
      <c r="B221" s="122" t="s">
        <v>39</v>
      </c>
      <c r="C221" s="117" t="s">
        <v>40</v>
      </c>
      <c r="D221" s="96">
        <f>Активн!BW16</f>
        <v>0.56100000000000005</v>
      </c>
      <c r="E221" s="117" t="s">
        <v>41</v>
      </c>
      <c r="F221" s="17">
        <f>Реактивн!BW16</f>
        <v>0.312</v>
      </c>
    </row>
    <row r="222" spans="2:6" ht="20.100000000000001" customHeight="1">
      <c r="B222" s="122" t="s">
        <v>42</v>
      </c>
      <c r="C222" s="117" t="s">
        <v>43</v>
      </c>
      <c r="D222" s="96">
        <f>Активн!BW17</f>
        <v>0.56000000000000005</v>
      </c>
      <c r="E222" s="117" t="s">
        <v>44</v>
      </c>
      <c r="F222" s="17">
        <f>Реактивн!BW17</f>
        <v>0.309</v>
      </c>
    </row>
    <row r="223" spans="2:6" ht="20.100000000000001" customHeight="1">
      <c r="B223" s="122" t="s">
        <v>45</v>
      </c>
      <c r="C223" s="117" t="s">
        <v>46</v>
      </c>
      <c r="D223" s="96">
        <f>Активн!BW18</f>
        <v>0.55900000000000005</v>
      </c>
      <c r="E223" s="117" t="s">
        <v>47</v>
      </c>
      <c r="F223" s="17">
        <f>Реактивн!BW18</f>
        <v>0.309</v>
      </c>
    </row>
    <row r="224" spans="2:6" ht="20.100000000000001" customHeight="1">
      <c r="B224" s="122" t="s">
        <v>48</v>
      </c>
      <c r="C224" s="117" t="s">
        <v>49</v>
      </c>
      <c r="D224" s="96">
        <f>Активн!BW19</f>
        <v>0.56000000000000005</v>
      </c>
      <c r="E224" s="117" t="s">
        <v>50</v>
      </c>
      <c r="F224" s="17">
        <f>Реактивн!BW19</f>
        <v>0.312</v>
      </c>
    </row>
    <row r="225" spans="1:7" ht="20.100000000000001" customHeight="1">
      <c r="B225" s="122" t="s">
        <v>51</v>
      </c>
      <c r="C225" s="117" t="s">
        <v>52</v>
      </c>
      <c r="D225" s="96">
        <f>Активн!BW20</f>
        <v>0.56100000000000005</v>
      </c>
      <c r="E225" s="117" t="s">
        <v>53</v>
      </c>
      <c r="F225" s="17">
        <f>Реактивн!BW20</f>
        <v>0.314</v>
      </c>
    </row>
    <row r="226" spans="1:7" ht="20.100000000000001" customHeight="1">
      <c r="B226" s="122" t="s">
        <v>54</v>
      </c>
      <c r="C226" s="117" t="s">
        <v>55</v>
      </c>
      <c r="D226" s="96">
        <f>Активн!BW21</f>
        <v>0.56100000000000005</v>
      </c>
      <c r="E226" s="117" t="s">
        <v>56</v>
      </c>
      <c r="F226" s="17">
        <f>Реактивн!BW21</f>
        <v>0.315</v>
      </c>
    </row>
    <row r="227" spans="1:7" ht="20.100000000000001" customHeight="1">
      <c r="B227" s="122" t="s">
        <v>57</v>
      </c>
      <c r="C227" s="117" t="s">
        <v>58</v>
      </c>
      <c r="D227" s="96">
        <f>Активн!BW22</f>
        <v>0.56100000000000005</v>
      </c>
      <c r="E227" s="117" t="s">
        <v>59</v>
      </c>
      <c r="F227" s="17">
        <f>Реактивн!BW22</f>
        <v>0.316</v>
      </c>
    </row>
    <row r="228" spans="1:7" ht="20.100000000000001" customHeight="1">
      <c r="B228" s="122" t="s">
        <v>60</v>
      </c>
      <c r="C228" s="117" t="s">
        <v>61</v>
      </c>
      <c r="D228" s="96">
        <f>Активн!BW23</f>
        <v>0.56100000000000005</v>
      </c>
      <c r="E228" s="117" t="s">
        <v>62</v>
      </c>
      <c r="F228" s="17">
        <f>Реактивн!BW23</f>
        <v>0.317</v>
      </c>
    </row>
    <row r="229" spans="1:7" ht="20.100000000000001" customHeight="1">
      <c r="B229" s="122" t="s">
        <v>63</v>
      </c>
      <c r="C229" s="117" t="s">
        <v>64</v>
      </c>
      <c r="D229" s="96">
        <f>Активн!BW24</f>
        <v>0.56100000000000005</v>
      </c>
      <c r="E229" s="117" t="s">
        <v>65</v>
      </c>
      <c r="F229" s="17">
        <f>Реактивн!BW24</f>
        <v>0.31900000000000001</v>
      </c>
    </row>
    <row r="230" spans="1:7" ht="20.100000000000001" customHeight="1">
      <c r="B230" s="122" t="s">
        <v>66</v>
      </c>
      <c r="C230" s="117" t="s">
        <v>67</v>
      </c>
      <c r="D230" s="96">
        <f>Активн!BW25</f>
        <v>0.56100000000000005</v>
      </c>
      <c r="E230" s="117" t="s">
        <v>68</v>
      </c>
      <c r="F230" s="17">
        <f>Реактивн!BW25</f>
        <v>0.32100000000000001</v>
      </c>
    </row>
    <row r="231" spans="1:7" ht="20.100000000000001" customHeight="1">
      <c r="B231" s="122" t="s">
        <v>69</v>
      </c>
      <c r="C231" s="117" t="s">
        <v>70</v>
      </c>
      <c r="D231" s="96">
        <f>Активн!BW26</f>
        <v>0.56100000000000005</v>
      </c>
      <c r="E231" s="117" t="s">
        <v>71</v>
      </c>
      <c r="F231" s="17">
        <f>Реактивн!BW26</f>
        <v>0.32200000000000001</v>
      </c>
    </row>
    <row r="232" spans="1:7" ht="20.100000000000001" customHeight="1" thickBot="1">
      <c r="B232" s="123" t="s">
        <v>72</v>
      </c>
      <c r="C232" s="118" t="s">
        <v>73</v>
      </c>
      <c r="D232" s="97">
        <f>Активн!BW27</f>
        <v>0.56100000000000005</v>
      </c>
      <c r="E232" s="118" t="s">
        <v>74</v>
      </c>
      <c r="F232" s="19">
        <f>Реактивн!BW27</f>
        <v>0.32</v>
      </c>
    </row>
    <row r="233" spans="1:7" ht="39.950000000000003" customHeight="1" thickBot="1">
      <c r="B233" s="124" t="s">
        <v>75</v>
      </c>
      <c r="C233" s="1" t="s">
        <v>78</v>
      </c>
      <c r="D233" s="125">
        <f>SUM(D209:D232)</f>
        <v>13.44</v>
      </c>
      <c r="E233" s="15" t="s">
        <v>79</v>
      </c>
      <c r="F233" s="133">
        <f>SUM(F209:F232)</f>
        <v>7.5390000000000015</v>
      </c>
    </row>
    <row r="234" spans="1:7" ht="39.950000000000003" customHeight="1">
      <c r="B234" s="131"/>
      <c r="C234" s="2"/>
      <c r="D234" s="132"/>
      <c r="E234" s="2"/>
      <c r="F234" s="132"/>
    </row>
    <row r="235" spans="1:7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7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7" ht="15.75">
      <c r="B237" s="21"/>
      <c r="C237" s="21"/>
      <c r="D237" s="66"/>
      <c r="E237" s="67"/>
      <c r="F237" s="21"/>
    </row>
    <row r="238" spans="1:7" ht="15.75" customHeight="1">
      <c r="B238" s="21"/>
      <c r="C238" s="22" t="s">
        <v>1</v>
      </c>
      <c r="D238" s="180" t="s">
        <v>505</v>
      </c>
      <c r="E238" s="180"/>
      <c r="F238" s="180"/>
    </row>
    <row r="239" spans="1:7" ht="16.5" thickBot="1">
      <c r="B239" s="21"/>
      <c r="C239" s="129"/>
      <c r="D239" s="161"/>
      <c r="E239" s="161"/>
      <c r="F239" s="161"/>
    </row>
    <row r="240" spans="1:7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Активн!DF4</f>
        <v>1.6060000000000001</v>
      </c>
      <c r="E242" s="16" t="s">
        <v>5</v>
      </c>
      <c r="F242" s="28">
        <f>Реактивн!DF4</f>
        <v>0.53300000000000003</v>
      </c>
    </row>
    <row r="243" spans="2:6" ht="20.100000000000001" customHeight="1">
      <c r="B243" s="122" t="s">
        <v>6</v>
      </c>
      <c r="C243" s="117" t="s">
        <v>7</v>
      </c>
      <c r="D243" s="17">
        <f>Активн!DF5</f>
        <v>1.4990000000000001</v>
      </c>
      <c r="E243" s="18" t="s">
        <v>8</v>
      </c>
      <c r="F243" s="17">
        <f>Реактивн!DF5</f>
        <v>0.51100000000000001</v>
      </c>
    </row>
    <row r="244" spans="2:6" ht="20.100000000000001" customHeight="1">
      <c r="B244" s="122" t="s">
        <v>9</v>
      </c>
      <c r="C244" s="117" t="s">
        <v>10</v>
      </c>
      <c r="D244" s="17">
        <f>Активн!DF6</f>
        <v>1.444</v>
      </c>
      <c r="E244" s="18" t="s">
        <v>11</v>
      </c>
      <c r="F244" s="17">
        <f>Реактивн!DF6</f>
        <v>0.51400000000000001</v>
      </c>
    </row>
    <row r="245" spans="2:6" ht="20.100000000000001" customHeight="1">
      <c r="B245" s="122" t="s">
        <v>12</v>
      </c>
      <c r="C245" s="117" t="s">
        <v>13</v>
      </c>
      <c r="D245" s="17">
        <f>Активн!DF7</f>
        <v>1.4279999999999999</v>
      </c>
      <c r="E245" s="18" t="s">
        <v>14</v>
      </c>
      <c r="F245" s="17">
        <f>Реактивн!DF7</f>
        <v>0.51900000000000002</v>
      </c>
    </row>
    <row r="246" spans="2:6" ht="20.100000000000001" customHeight="1">
      <c r="B246" s="122" t="s">
        <v>15</v>
      </c>
      <c r="C246" s="117" t="s">
        <v>16</v>
      </c>
      <c r="D246" s="17">
        <f>Активн!DF8</f>
        <v>1.4419999999999999</v>
      </c>
      <c r="E246" s="18" t="s">
        <v>17</v>
      </c>
      <c r="F246" s="17">
        <f>Реактивн!DF8</f>
        <v>0.52500000000000002</v>
      </c>
    </row>
    <row r="247" spans="2:6" ht="20.100000000000001" customHeight="1">
      <c r="B247" s="122" t="s">
        <v>18</v>
      </c>
      <c r="C247" s="117" t="s">
        <v>19</v>
      </c>
      <c r="D247" s="17">
        <f>Активн!DF9</f>
        <v>1.524</v>
      </c>
      <c r="E247" s="18" t="s">
        <v>20</v>
      </c>
      <c r="F247" s="17">
        <f>Реактивн!DF9</f>
        <v>0.53400000000000003</v>
      </c>
    </row>
    <row r="248" spans="2:6" ht="20.100000000000001" customHeight="1">
      <c r="B248" s="122" t="s">
        <v>21</v>
      </c>
      <c r="C248" s="117" t="s">
        <v>22</v>
      </c>
      <c r="D248" s="17">
        <f>Активн!DF10</f>
        <v>1.748</v>
      </c>
      <c r="E248" s="18" t="s">
        <v>23</v>
      </c>
      <c r="F248" s="17">
        <f>Реактивн!DF10</f>
        <v>0.56500000000000006</v>
      </c>
    </row>
    <row r="249" spans="2:6" ht="20.100000000000001" customHeight="1">
      <c r="B249" s="122" t="s">
        <v>24</v>
      </c>
      <c r="C249" s="117" t="s">
        <v>25</v>
      </c>
      <c r="D249" s="17">
        <f>Активн!DF11</f>
        <v>2.0840000000000001</v>
      </c>
      <c r="E249" s="18" t="s">
        <v>26</v>
      </c>
      <c r="F249" s="17">
        <f>Реактивн!DF11</f>
        <v>0.66400000000000003</v>
      </c>
    </row>
    <row r="250" spans="2:6" ht="20.100000000000001" customHeight="1">
      <c r="B250" s="122" t="s">
        <v>27</v>
      </c>
      <c r="C250" s="117" t="s">
        <v>28</v>
      </c>
      <c r="D250" s="17">
        <f>Активн!DF12</f>
        <v>2.1970000000000001</v>
      </c>
      <c r="E250" s="18" t="s">
        <v>29</v>
      </c>
      <c r="F250" s="17">
        <f>Реактивн!DF12</f>
        <v>0.66800000000000004</v>
      </c>
    </row>
    <row r="251" spans="2:6" ht="20.100000000000001" customHeight="1">
      <c r="B251" s="122" t="s">
        <v>30</v>
      </c>
      <c r="C251" s="117" t="s">
        <v>31</v>
      </c>
      <c r="D251" s="17">
        <f>Активн!DF13</f>
        <v>2.323</v>
      </c>
      <c r="E251" s="18" t="s">
        <v>32</v>
      </c>
      <c r="F251" s="17">
        <f>Реактивн!DF13</f>
        <v>0.68700000000000006</v>
      </c>
    </row>
    <row r="252" spans="2:6" ht="20.100000000000001" customHeight="1">
      <c r="B252" s="122" t="s">
        <v>33</v>
      </c>
      <c r="C252" s="117" t="s">
        <v>34</v>
      </c>
      <c r="D252" s="17">
        <f>Активн!DF14</f>
        <v>2.3460000000000001</v>
      </c>
      <c r="E252" s="18" t="s">
        <v>35</v>
      </c>
      <c r="F252" s="17">
        <f>Реактивн!DF14</f>
        <v>0.69800000000000006</v>
      </c>
    </row>
    <row r="253" spans="2:6" ht="20.100000000000001" customHeight="1">
      <c r="B253" s="122" t="s">
        <v>36</v>
      </c>
      <c r="C253" s="117" t="s">
        <v>37</v>
      </c>
      <c r="D253" s="17">
        <f>Активн!DF15</f>
        <v>2.363</v>
      </c>
      <c r="E253" s="18" t="s">
        <v>38</v>
      </c>
      <c r="F253" s="17">
        <f>Реактивн!DF15</f>
        <v>0.70100000000000007</v>
      </c>
    </row>
    <row r="254" spans="2:6" ht="20.100000000000001" customHeight="1">
      <c r="B254" s="122" t="s">
        <v>39</v>
      </c>
      <c r="C254" s="117" t="s">
        <v>40</v>
      </c>
      <c r="D254" s="17">
        <f>Активн!DF16</f>
        <v>2.3540000000000001</v>
      </c>
      <c r="E254" s="18" t="s">
        <v>41</v>
      </c>
      <c r="F254" s="17">
        <f>Реактивн!DF16</f>
        <v>0.70700000000000007</v>
      </c>
    </row>
    <row r="255" spans="2:6" ht="20.100000000000001" customHeight="1">
      <c r="B255" s="122" t="s">
        <v>42</v>
      </c>
      <c r="C255" s="117" t="s">
        <v>43</v>
      </c>
      <c r="D255" s="17">
        <f>Активн!DF17</f>
        <v>2.2829999999999999</v>
      </c>
      <c r="E255" s="18" t="s">
        <v>44</v>
      </c>
      <c r="F255" s="17">
        <f>Реактивн!DF17</f>
        <v>0.69800000000000006</v>
      </c>
    </row>
    <row r="256" spans="2:6" ht="20.100000000000001" customHeight="1">
      <c r="B256" s="122" t="s">
        <v>45</v>
      </c>
      <c r="C256" s="117" t="s">
        <v>46</v>
      </c>
      <c r="D256" s="17">
        <f>Активн!DF18</f>
        <v>2.2160000000000002</v>
      </c>
      <c r="E256" s="18" t="s">
        <v>47</v>
      </c>
      <c r="F256" s="17">
        <f>Реактивн!DF18</f>
        <v>0.66600000000000004</v>
      </c>
    </row>
    <row r="257" spans="1:7" ht="20.100000000000001" customHeight="1">
      <c r="B257" s="122" t="s">
        <v>48</v>
      </c>
      <c r="C257" s="117" t="s">
        <v>49</v>
      </c>
      <c r="D257" s="17">
        <f>Активн!DF19</f>
        <v>2.2080000000000002</v>
      </c>
      <c r="E257" s="18" t="s">
        <v>50</v>
      </c>
      <c r="F257" s="17">
        <f>Реактивн!DF19</f>
        <v>0.627</v>
      </c>
    </row>
    <row r="258" spans="1:7" ht="20.100000000000001" customHeight="1">
      <c r="B258" s="122" t="s">
        <v>51</v>
      </c>
      <c r="C258" s="117" t="s">
        <v>52</v>
      </c>
      <c r="D258" s="17">
        <f>Активн!DF20</f>
        <v>2.3079999999999998</v>
      </c>
      <c r="E258" s="18" t="s">
        <v>53</v>
      </c>
      <c r="F258" s="17">
        <f>Реактивн!DF20</f>
        <v>0.58899999999999997</v>
      </c>
    </row>
    <row r="259" spans="1:7" ht="20.100000000000001" customHeight="1">
      <c r="B259" s="122" t="s">
        <v>54</v>
      </c>
      <c r="C259" s="117" t="s">
        <v>55</v>
      </c>
      <c r="D259" s="17">
        <f>Активн!DF21</f>
        <v>2.331</v>
      </c>
      <c r="E259" s="18" t="s">
        <v>56</v>
      </c>
      <c r="F259" s="17">
        <f>Реактивн!DF21</f>
        <v>0.58300000000000007</v>
      </c>
    </row>
    <row r="260" spans="1:7" ht="20.100000000000001" customHeight="1">
      <c r="B260" s="122" t="s">
        <v>57</v>
      </c>
      <c r="C260" s="117" t="s">
        <v>58</v>
      </c>
      <c r="D260" s="17">
        <f>Активн!DF22</f>
        <v>2.262</v>
      </c>
      <c r="E260" s="18" t="s">
        <v>59</v>
      </c>
      <c r="F260" s="17">
        <f>Реактивн!DF22</f>
        <v>0.57600000000000007</v>
      </c>
    </row>
    <row r="261" spans="1:7" ht="20.100000000000001" customHeight="1">
      <c r="B261" s="122" t="s">
        <v>60</v>
      </c>
      <c r="C261" s="117" t="s">
        <v>61</v>
      </c>
      <c r="D261" s="17">
        <f>Активн!DF23</f>
        <v>2.1850000000000001</v>
      </c>
      <c r="E261" s="18" t="s">
        <v>62</v>
      </c>
      <c r="F261" s="17">
        <f>Реактивн!DF23</f>
        <v>0.58099999999999996</v>
      </c>
    </row>
    <row r="262" spans="1:7" ht="20.100000000000001" customHeight="1">
      <c r="B262" s="122" t="s">
        <v>63</v>
      </c>
      <c r="C262" s="117" t="s">
        <v>64</v>
      </c>
      <c r="D262" s="17">
        <f>Активн!DF24</f>
        <v>2.113</v>
      </c>
      <c r="E262" s="18" t="s">
        <v>65</v>
      </c>
      <c r="F262" s="17">
        <f>Реактивн!DF24</f>
        <v>0.55900000000000005</v>
      </c>
    </row>
    <row r="263" spans="1:7" ht="20.100000000000001" customHeight="1">
      <c r="B263" s="122" t="s">
        <v>66</v>
      </c>
      <c r="C263" s="117" t="s">
        <v>67</v>
      </c>
      <c r="D263" s="17">
        <f>Активн!DF25</f>
        <v>2.0310000000000001</v>
      </c>
      <c r="E263" s="18" t="s">
        <v>68</v>
      </c>
      <c r="F263" s="17">
        <f>Реактивн!DF25</f>
        <v>0.54600000000000004</v>
      </c>
    </row>
    <row r="264" spans="1:7" ht="20.100000000000001" customHeight="1">
      <c r="B264" s="122" t="s">
        <v>69</v>
      </c>
      <c r="C264" s="117" t="s">
        <v>70</v>
      </c>
      <c r="D264" s="17">
        <f>Активн!DF26</f>
        <v>1.839</v>
      </c>
      <c r="E264" s="18" t="s">
        <v>71</v>
      </c>
      <c r="F264" s="17">
        <f>Реактивн!DF26</f>
        <v>0.53100000000000003</v>
      </c>
    </row>
    <row r="265" spans="1:7" ht="20.100000000000001" customHeight="1" thickBot="1">
      <c r="B265" s="123" t="s">
        <v>72</v>
      </c>
      <c r="C265" s="118" t="s">
        <v>73</v>
      </c>
      <c r="D265" s="19">
        <f>Активн!DF27</f>
        <v>1.651</v>
      </c>
      <c r="E265" s="20" t="s">
        <v>74</v>
      </c>
      <c r="F265" s="17">
        <f>Реактивн!DF27</f>
        <v>0.50900000000000001</v>
      </c>
    </row>
    <row r="266" spans="1:7" ht="39.950000000000003" customHeight="1" thickBot="1">
      <c r="B266" s="124" t="s">
        <v>75</v>
      </c>
      <c r="C266" s="1" t="s">
        <v>78</v>
      </c>
      <c r="D266" s="125">
        <f>SUM(D242:D265)</f>
        <v>47.785000000000011</v>
      </c>
      <c r="E266" s="1" t="s">
        <v>79</v>
      </c>
      <c r="F266" s="126">
        <f>SUM(F242:F265)</f>
        <v>14.291000000000002</v>
      </c>
    </row>
    <row r="267" spans="1:7" ht="39.950000000000003" customHeight="1">
      <c r="B267" s="131"/>
      <c r="C267" s="2"/>
      <c r="D267" s="132"/>
      <c r="E267" s="2"/>
      <c r="F267" s="132"/>
    </row>
    <row r="268" spans="1:7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7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7" ht="15.75">
      <c r="B270" s="21"/>
      <c r="C270" s="21"/>
      <c r="D270" s="66"/>
      <c r="E270" s="67"/>
      <c r="F270" s="21"/>
    </row>
    <row r="271" spans="1:7" ht="15.75" customHeight="1">
      <c r="B271" s="21"/>
      <c r="C271" s="22" t="s">
        <v>1</v>
      </c>
      <c r="D271" s="180" t="s">
        <v>596</v>
      </c>
      <c r="E271" s="180"/>
      <c r="F271" s="180"/>
    </row>
    <row r="272" spans="1:7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Активн!U4</f>
        <v>1.42</v>
      </c>
      <c r="E275" s="16" t="s">
        <v>5</v>
      </c>
      <c r="F275" s="28">
        <f>Реактивн!U4</f>
        <v>0.45100000000000001</v>
      </c>
    </row>
    <row r="276" spans="2:6" ht="20.100000000000001" customHeight="1">
      <c r="B276" s="122" t="s">
        <v>6</v>
      </c>
      <c r="C276" s="117" t="s">
        <v>7</v>
      </c>
      <c r="D276" s="17">
        <f>Активн!U5</f>
        <v>1.36</v>
      </c>
      <c r="E276" s="18" t="s">
        <v>8</v>
      </c>
      <c r="F276" s="17">
        <f>Реактивн!U5</f>
        <v>0.44500000000000001</v>
      </c>
    </row>
    <row r="277" spans="2:6" ht="20.100000000000001" customHeight="1">
      <c r="B277" s="122" t="s">
        <v>9</v>
      </c>
      <c r="C277" s="117" t="s">
        <v>10</v>
      </c>
      <c r="D277" s="17">
        <f>Активн!U6</f>
        <v>1.3280000000000001</v>
      </c>
      <c r="E277" s="18" t="s">
        <v>11</v>
      </c>
      <c r="F277" s="17">
        <f>Реактивн!U6</f>
        <v>0.44600000000000001</v>
      </c>
    </row>
    <row r="278" spans="2:6" ht="20.100000000000001" customHeight="1">
      <c r="B278" s="122" t="s">
        <v>12</v>
      </c>
      <c r="C278" s="117" t="s">
        <v>13</v>
      </c>
      <c r="D278" s="17">
        <f>Активн!U7</f>
        <v>1.3080000000000001</v>
      </c>
      <c r="E278" s="18" t="s">
        <v>14</v>
      </c>
      <c r="F278" s="17">
        <f>Реактивн!U7</f>
        <v>0.44400000000000001</v>
      </c>
    </row>
    <row r="279" spans="2:6" ht="20.100000000000001" customHeight="1">
      <c r="B279" s="122" t="s">
        <v>15</v>
      </c>
      <c r="C279" s="117" t="s">
        <v>16</v>
      </c>
      <c r="D279" s="17">
        <f>Активн!U8</f>
        <v>1.3069999999999999</v>
      </c>
      <c r="E279" s="18" t="s">
        <v>17</v>
      </c>
      <c r="F279" s="17">
        <f>Реактивн!U8</f>
        <v>0.44600000000000001</v>
      </c>
    </row>
    <row r="280" spans="2:6" ht="20.100000000000001" customHeight="1">
      <c r="B280" s="122" t="s">
        <v>18</v>
      </c>
      <c r="C280" s="117" t="s">
        <v>19</v>
      </c>
      <c r="D280" s="17">
        <f>Активн!U9</f>
        <v>1.4039999999999999</v>
      </c>
      <c r="E280" s="18" t="s">
        <v>20</v>
      </c>
      <c r="F280" s="17">
        <f>Реактивн!U9</f>
        <v>0.45100000000000001</v>
      </c>
    </row>
    <row r="281" spans="2:6" ht="20.100000000000001" customHeight="1">
      <c r="B281" s="122" t="s">
        <v>21</v>
      </c>
      <c r="C281" s="117" t="s">
        <v>22</v>
      </c>
      <c r="D281" s="17">
        <f>Активн!U10</f>
        <v>1.548</v>
      </c>
      <c r="E281" s="18" t="s">
        <v>23</v>
      </c>
      <c r="F281" s="17">
        <f>Реактивн!U10</f>
        <v>0.45500000000000002</v>
      </c>
    </row>
    <row r="282" spans="2:6" ht="20.100000000000001" customHeight="1">
      <c r="B282" s="122" t="s">
        <v>24</v>
      </c>
      <c r="C282" s="117" t="s">
        <v>25</v>
      </c>
      <c r="D282" s="17">
        <f>Активн!U11</f>
        <v>1.6319999999999999</v>
      </c>
      <c r="E282" s="18" t="s">
        <v>26</v>
      </c>
      <c r="F282" s="17">
        <f>Реактивн!U11</f>
        <v>0.46100000000000002</v>
      </c>
    </row>
    <row r="283" spans="2:6" ht="20.100000000000001" customHeight="1">
      <c r="B283" s="122" t="s">
        <v>27</v>
      </c>
      <c r="C283" s="117" t="s">
        <v>28</v>
      </c>
      <c r="D283" s="17">
        <f>Активн!U12</f>
        <v>1.714</v>
      </c>
      <c r="E283" s="18" t="s">
        <v>29</v>
      </c>
      <c r="F283" s="17">
        <f>Реактивн!U12</f>
        <v>0.46400000000000002</v>
      </c>
    </row>
    <row r="284" spans="2:6" ht="20.100000000000001" customHeight="1">
      <c r="B284" s="122" t="s">
        <v>30</v>
      </c>
      <c r="C284" s="117" t="s">
        <v>31</v>
      </c>
      <c r="D284" s="17">
        <f>Активн!U13</f>
        <v>1.7749999999999999</v>
      </c>
      <c r="E284" s="18" t="s">
        <v>32</v>
      </c>
      <c r="F284" s="17">
        <f>Реактивн!U13</f>
        <v>0.45800000000000002</v>
      </c>
    </row>
    <row r="285" spans="2:6" ht="20.100000000000001" customHeight="1">
      <c r="B285" s="122" t="s">
        <v>33</v>
      </c>
      <c r="C285" s="117" t="s">
        <v>34</v>
      </c>
      <c r="D285" s="17">
        <f>Активн!U14</f>
        <v>1.8080000000000001</v>
      </c>
      <c r="E285" s="18" t="s">
        <v>35</v>
      </c>
      <c r="F285" s="17">
        <f>Реактивн!U14</f>
        <v>0.45900000000000002</v>
      </c>
    </row>
    <row r="286" spans="2:6" ht="20.100000000000001" customHeight="1">
      <c r="B286" s="122" t="s">
        <v>36</v>
      </c>
      <c r="C286" s="117" t="s">
        <v>37</v>
      </c>
      <c r="D286" s="17">
        <f>Активн!U15</f>
        <v>1.8129999999999999</v>
      </c>
      <c r="E286" s="18" t="s">
        <v>38</v>
      </c>
      <c r="F286" s="17">
        <f>Реактивн!U15</f>
        <v>0.46500000000000002</v>
      </c>
    </row>
    <row r="287" spans="2:6" ht="20.100000000000001" customHeight="1">
      <c r="B287" s="122" t="s">
        <v>39</v>
      </c>
      <c r="C287" s="117" t="s">
        <v>40</v>
      </c>
      <c r="D287" s="17">
        <f>Активн!U16</f>
        <v>1.819</v>
      </c>
      <c r="E287" s="18" t="s">
        <v>41</v>
      </c>
      <c r="F287" s="17">
        <f>Реактивн!U16</f>
        <v>0.46900000000000003</v>
      </c>
    </row>
    <row r="288" spans="2:6" ht="20.100000000000001" customHeight="1">
      <c r="B288" s="122" t="s">
        <v>42</v>
      </c>
      <c r="C288" s="117" t="s">
        <v>43</v>
      </c>
      <c r="D288" s="17">
        <f>Активн!U17</f>
        <v>1.8620000000000001</v>
      </c>
      <c r="E288" s="18" t="s">
        <v>44</v>
      </c>
      <c r="F288" s="17">
        <f>Реактивн!U17</f>
        <v>0.46300000000000002</v>
      </c>
    </row>
    <row r="289" spans="1:7" ht="20.100000000000001" customHeight="1">
      <c r="B289" s="122" t="s">
        <v>45</v>
      </c>
      <c r="C289" s="117" t="s">
        <v>46</v>
      </c>
      <c r="D289" s="17">
        <f>Активн!U18</f>
        <v>1.8560000000000001</v>
      </c>
      <c r="E289" s="18" t="s">
        <v>47</v>
      </c>
      <c r="F289" s="17">
        <f>Реактивн!U18</f>
        <v>0.46700000000000003</v>
      </c>
    </row>
    <row r="290" spans="1:7" ht="20.100000000000001" customHeight="1">
      <c r="B290" s="122" t="s">
        <v>48</v>
      </c>
      <c r="C290" s="117" t="s">
        <v>49</v>
      </c>
      <c r="D290" s="17">
        <f>Активн!U19</f>
        <v>1.9039999999999999</v>
      </c>
      <c r="E290" s="18" t="s">
        <v>50</v>
      </c>
      <c r="F290" s="17">
        <f>Реактивн!U19</f>
        <v>0.46600000000000003</v>
      </c>
    </row>
    <row r="291" spans="1:7" ht="20.100000000000001" customHeight="1">
      <c r="B291" s="122" t="s">
        <v>51</v>
      </c>
      <c r="C291" s="117" t="s">
        <v>52</v>
      </c>
      <c r="D291" s="17">
        <f>Активн!U20</f>
        <v>2.0379999999999998</v>
      </c>
      <c r="E291" s="18" t="s">
        <v>53</v>
      </c>
      <c r="F291" s="17">
        <f>Реактивн!U20</f>
        <v>0.47499999999999998</v>
      </c>
    </row>
    <row r="292" spans="1:7" ht="20.100000000000001" customHeight="1">
      <c r="B292" s="122" t="s">
        <v>54</v>
      </c>
      <c r="C292" s="117" t="s">
        <v>55</v>
      </c>
      <c r="D292" s="17">
        <f>Активн!U21</f>
        <v>2.048</v>
      </c>
      <c r="E292" s="18" t="s">
        <v>56</v>
      </c>
      <c r="F292" s="17">
        <f>Реактивн!U21</f>
        <v>0.47400000000000003</v>
      </c>
    </row>
    <row r="293" spans="1:7" ht="20.100000000000001" customHeight="1">
      <c r="B293" s="122" t="s">
        <v>57</v>
      </c>
      <c r="C293" s="117" t="s">
        <v>58</v>
      </c>
      <c r="D293" s="17">
        <f>Активн!U22</f>
        <v>2.0590000000000002</v>
      </c>
      <c r="E293" s="18" t="s">
        <v>59</v>
      </c>
      <c r="F293" s="17">
        <f>Реактивн!U22</f>
        <v>0.48</v>
      </c>
    </row>
    <row r="294" spans="1:7" ht="20.100000000000001" customHeight="1">
      <c r="B294" s="122" t="s">
        <v>60</v>
      </c>
      <c r="C294" s="117" t="s">
        <v>61</v>
      </c>
      <c r="D294" s="17">
        <f>Активн!U23</f>
        <v>2.0649999999999999</v>
      </c>
      <c r="E294" s="18" t="s">
        <v>62</v>
      </c>
      <c r="F294" s="17">
        <f>Реактивн!U23</f>
        <v>0.48699999999999999</v>
      </c>
    </row>
    <row r="295" spans="1:7" ht="20.100000000000001" customHeight="1">
      <c r="B295" s="122" t="s">
        <v>63</v>
      </c>
      <c r="C295" s="117" t="s">
        <v>64</v>
      </c>
      <c r="D295" s="17">
        <f>Активн!U24</f>
        <v>2.0059999999999998</v>
      </c>
      <c r="E295" s="18" t="s">
        <v>65</v>
      </c>
      <c r="F295" s="17">
        <f>Реактивн!U24</f>
        <v>0.48099999999999998</v>
      </c>
    </row>
    <row r="296" spans="1:7" ht="20.100000000000001" customHeight="1">
      <c r="B296" s="122" t="s">
        <v>66</v>
      </c>
      <c r="C296" s="117" t="s">
        <v>67</v>
      </c>
      <c r="D296" s="17">
        <f>Активн!U25</f>
        <v>1.901</v>
      </c>
      <c r="E296" s="18" t="s">
        <v>68</v>
      </c>
      <c r="F296" s="17">
        <f>Реактивн!U25</f>
        <v>0.48599999999999999</v>
      </c>
    </row>
    <row r="297" spans="1:7" ht="20.100000000000001" customHeight="1">
      <c r="B297" s="122" t="s">
        <v>69</v>
      </c>
      <c r="C297" s="117" t="s">
        <v>70</v>
      </c>
      <c r="D297" s="17">
        <f>Активн!U26</f>
        <v>1.748</v>
      </c>
      <c r="E297" s="18" t="s">
        <v>71</v>
      </c>
      <c r="F297" s="17">
        <f>Реактивн!U26</f>
        <v>0.47799999999999998</v>
      </c>
    </row>
    <row r="298" spans="1:7" ht="20.100000000000001" customHeight="1" thickBot="1">
      <c r="B298" s="123" t="s">
        <v>72</v>
      </c>
      <c r="C298" s="118" t="s">
        <v>73</v>
      </c>
      <c r="D298" s="19">
        <f>Активн!U27</f>
        <v>1.548</v>
      </c>
      <c r="E298" s="20" t="s">
        <v>74</v>
      </c>
      <c r="F298" s="19">
        <f>Реактивн!U27</f>
        <v>0.47599999999999998</v>
      </c>
    </row>
    <row r="299" spans="1:7" ht="39.950000000000003" customHeight="1" thickBot="1">
      <c r="B299" s="124" t="s">
        <v>75</v>
      </c>
      <c r="C299" s="1" t="s">
        <v>78</v>
      </c>
      <c r="D299" s="125">
        <f>SUM(D275:D298)</f>
        <v>41.271000000000001</v>
      </c>
      <c r="E299" s="1" t="s">
        <v>79</v>
      </c>
      <c r="F299" s="126">
        <f>SUM(F275:F298)</f>
        <v>11.147000000000002</v>
      </c>
    </row>
    <row r="300" spans="1:7" ht="39.950000000000003" customHeight="1">
      <c r="B300" s="131"/>
      <c r="C300" s="2"/>
      <c r="D300" s="132"/>
      <c r="E300" s="2"/>
      <c r="F300" s="132"/>
    </row>
    <row r="301" spans="1:7" ht="15.75">
      <c r="A301" s="178" t="s">
        <v>80</v>
      </c>
      <c r="B301" s="178"/>
      <c r="C301" s="178"/>
      <c r="D301" s="178"/>
      <c r="E301" s="178"/>
      <c r="F301" s="178"/>
      <c r="G301" s="178"/>
    </row>
    <row r="302" spans="1:7" ht="15.75">
      <c r="B302" s="21"/>
      <c r="C302" s="22" t="s">
        <v>81</v>
      </c>
      <c r="D302" s="24" t="str">
        <f>D2</f>
        <v>16.12.20.</v>
      </c>
      <c r="E302" s="119" t="s">
        <v>426</v>
      </c>
      <c r="F302" s="21"/>
    </row>
    <row r="303" spans="1:7" ht="15.75">
      <c r="B303" s="21"/>
      <c r="C303" s="21"/>
      <c r="D303" s="66"/>
      <c r="E303" s="67"/>
      <c r="F303" s="21"/>
    </row>
    <row r="304" spans="1:7" ht="15.75" customHeight="1">
      <c r="B304" s="21"/>
      <c r="C304" s="22" t="s">
        <v>1</v>
      </c>
      <c r="D304" s="180" t="s">
        <v>588</v>
      </c>
      <c r="E304" s="180"/>
      <c r="F304" s="180"/>
    </row>
    <row r="305" spans="2:6" ht="16.5" thickBot="1">
      <c r="B305" s="21"/>
      <c r="C305" s="129"/>
      <c r="D305" s="161"/>
      <c r="E305" s="161"/>
      <c r="F305" s="161"/>
    </row>
    <row r="306" spans="2:6" ht="20.100000000000001" customHeight="1">
      <c r="B306" s="170" t="s">
        <v>2</v>
      </c>
      <c r="C306" s="172" t="s">
        <v>87</v>
      </c>
      <c r="D306" s="173"/>
      <c r="E306" s="173"/>
      <c r="F306" s="174"/>
    </row>
    <row r="307" spans="2:6" ht="20.100000000000001" customHeight="1" thickBot="1">
      <c r="B307" s="171"/>
      <c r="C307" s="175" t="s">
        <v>88</v>
      </c>
      <c r="D307" s="176"/>
      <c r="E307" s="175" t="s">
        <v>89</v>
      </c>
      <c r="F307" s="176"/>
    </row>
    <row r="308" spans="2:6" ht="20.100000000000001" customHeight="1">
      <c r="B308" s="121" t="s">
        <v>3</v>
      </c>
      <c r="C308" s="116" t="s">
        <v>4</v>
      </c>
      <c r="D308" s="28">
        <f>Активн!S4</f>
        <v>1.1359999999999999</v>
      </c>
      <c r="E308" s="16" t="s">
        <v>5</v>
      </c>
      <c r="F308" s="28">
        <f>Реактивн!S4</f>
        <v>0.156</v>
      </c>
    </row>
    <row r="309" spans="2:6" ht="20.100000000000001" customHeight="1">
      <c r="B309" s="122" t="s">
        <v>6</v>
      </c>
      <c r="C309" s="117" t="s">
        <v>7</v>
      </c>
      <c r="D309" s="17">
        <f>Активн!S5</f>
        <v>1.0780000000000001</v>
      </c>
      <c r="E309" s="18" t="s">
        <v>8</v>
      </c>
      <c r="F309" s="17">
        <f>Реактивн!S5</f>
        <v>0.156</v>
      </c>
    </row>
    <row r="310" spans="2:6" ht="20.100000000000001" customHeight="1">
      <c r="B310" s="122" t="s">
        <v>9</v>
      </c>
      <c r="C310" s="117" t="s">
        <v>10</v>
      </c>
      <c r="D310" s="17">
        <f>Активн!S6</f>
        <v>1.056</v>
      </c>
      <c r="E310" s="18" t="s">
        <v>11</v>
      </c>
      <c r="F310" s="17">
        <f>Реактивн!S6</f>
        <v>0.156</v>
      </c>
    </row>
    <row r="311" spans="2:6" ht="20.100000000000001" customHeight="1">
      <c r="B311" s="122" t="s">
        <v>12</v>
      </c>
      <c r="C311" s="117" t="s">
        <v>13</v>
      </c>
      <c r="D311" s="17">
        <f>Активн!S7</f>
        <v>1.0349999999999999</v>
      </c>
      <c r="E311" s="18" t="s">
        <v>14</v>
      </c>
      <c r="F311" s="17">
        <f>Реактивн!S7</f>
        <v>0.156</v>
      </c>
    </row>
    <row r="312" spans="2:6" ht="20.100000000000001" customHeight="1">
      <c r="B312" s="122" t="s">
        <v>15</v>
      </c>
      <c r="C312" s="117" t="s">
        <v>16</v>
      </c>
      <c r="D312" s="17">
        <f>Активн!S8</f>
        <v>1.0429999999999999</v>
      </c>
      <c r="E312" s="18" t="s">
        <v>17</v>
      </c>
      <c r="F312" s="17">
        <f>Реактивн!S8</f>
        <v>0.159</v>
      </c>
    </row>
    <row r="313" spans="2:6" ht="20.100000000000001" customHeight="1">
      <c r="B313" s="122" t="s">
        <v>18</v>
      </c>
      <c r="C313" s="117" t="s">
        <v>19</v>
      </c>
      <c r="D313" s="17">
        <f>Активн!S9</f>
        <v>1.117</v>
      </c>
      <c r="E313" s="18" t="s">
        <v>20</v>
      </c>
      <c r="F313" s="17">
        <f>Реактивн!S9</f>
        <v>0.16400000000000001</v>
      </c>
    </row>
    <row r="314" spans="2:6" ht="20.100000000000001" customHeight="1">
      <c r="B314" s="122" t="s">
        <v>21</v>
      </c>
      <c r="C314" s="117" t="s">
        <v>22</v>
      </c>
      <c r="D314" s="17">
        <f>Активн!S10</f>
        <v>1.256</v>
      </c>
      <c r="E314" s="18" t="s">
        <v>23</v>
      </c>
      <c r="F314" s="17">
        <f>Реактивн!S10</f>
        <v>0.16800000000000001</v>
      </c>
    </row>
    <row r="315" spans="2:6" ht="20.100000000000001" customHeight="1">
      <c r="B315" s="122" t="s">
        <v>24</v>
      </c>
      <c r="C315" s="117" t="s">
        <v>25</v>
      </c>
      <c r="D315" s="17">
        <f>Активн!S11</f>
        <v>1.4139999999999999</v>
      </c>
      <c r="E315" s="18" t="s">
        <v>26</v>
      </c>
      <c r="F315" s="17">
        <f>Реактивн!S11</f>
        <v>0.193</v>
      </c>
    </row>
    <row r="316" spans="2:6" ht="20.100000000000001" customHeight="1">
      <c r="B316" s="122" t="s">
        <v>27</v>
      </c>
      <c r="C316" s="117" t="s">
        <v>28</v>
      </c>
      <c r="D316" s="17">
        <f>Активн!S12</f>
        <v>1.429</v>
      </c>
      <c r="E316" s="18" t="s">
        <v>29</v>
      </c>
      <c r="F316" s="17">
        <f>Реактивн!S12</f>
        <v>0.216</v>
      </c>
    </row>
    <row r="317" spans="2:6" ht="20.100000000000001" customHeight="1">
      <c r="B317" s="122" t="s">
        <v>30</v>
      </c>
      <c r="C317" s="117" t="s">
        <v>31</v>
      </c>
      <c r="D317" s="17">
        <f>Активн!S13</f>
        <v>1.448</v>
      </c>
      <c r="E317" s="18" t="s">
        <v>32</v>
      </c>
      <c r="F317" s="17">
        <f>Реактивн!S13</f>
        <v>0.22700000000000001</v>
      </c>
    </row>
    <row r="318" spans="2:6" ht="20.100000000000001" customHeight="1">
      <c r="B318" s="122" t="s">
        <v>33</v>
      </c>
      <c r="C318" s="117" t="s">
        <v>34</v>
      </c>
      <c r="D318" s="17">
        <f>Активн!S14</f>
        <v>1.4590000000000001</v>
      </c>
      <c r="E318" s="18" t="s">
        <v>35</v>
      </c>
      <c r="F318" s="17">
        <f>Реактивн!S14</f>
        <v>0.20300000000000001</v>
      </c>
    </row>
    <row r="319" spans="2:6" ht="20.100000000000001" customHeight="1">
      <c r="B319" s="122" t="s">
        <v>36</v>
      </c>
      <c r="C319" s="117" t="s">
        <v>37</v>
      </c>
      <c r="D319" s="17">
        <f>Активн!S15</f>
        <v>1.3260000000000001</v>
      </c>
      <c r="E319" s="18" t="s">
        <v>38</v>
      </c>
      <c r="F319" s="17">
        <f>Реактивн!S15</f>
        <v>0.18</v>
      </c>
    </row>
    <row r="320" spans="2:6" ht="20.100000000000001" customHeight="1">
      <c r="B320" s="122" t="s">
        <v>39</v>
      </c>
      <c r="C320" s="117" t="s">
        <v>40</v>
      </c>
      <c r="D320" s="17">
        <f>Активн!S16</f>
        <v>1.258</v>
      </c>
      <c r="E320" s="18" t="s">
        <v>41</v>
      </c>
      <c r="F320" s="17">
        <f>Реактивн!S16</f>
        <v>0.16700000000000001</v>
      </c>
    </row>
    <row r="321" spans="1:7" ht="20.100000000000001" customHeight="1">
      <c r="B321" s="122" t="s">
        <v>42</v>
      </c>
      <c r="C321" s="117" t="s">
        <v>43</v>
      </c>
      <c r="D321" s="17">
        <f>Активн!S17</f>
        <v>1.272</v>
      </c>
      <c r="E321" s="18" t="s">
        <v>44</v>
      </c>
      <c r="F321" s="17">
        <f>Реактивн!S17</f>
        <v>0.17200000000000001</v>
      </c>
    </row>
    <row r="322" spans="1:7" ht="20.100000000000001" customHeight="1">
      <c r="B322" s="122" t="s">
        <v>45</v>
      </c>
      <c r="C322" s="117" t="s">
        <v>46</v>
      </c>
      <c r="D322" s="17">
        <f>Активн!S18</f>
        <v>1.2669999999999999</v>
      </c>
      <c r="E322" s="18" t="s">
        <v>47</v>
      </c>
      <c r="F322" s="17">
        <f>Реактивн!S18</f>
        <v>0.17499999999999999</v>
      </c>
    </row>
    <row r="323" spans="1:7" ht="20.100000000000001" customHeight="1">
      <c r="B323" s="122" t="s">
        <v>48</v>
      </c>
      <c r="C323" s="117" t="s">
        <v>49</v>
      </c>
      <c r="D323" s="17">
        <f>Активн!S19</f>
        <v>1.272</v>
      </c>
      <c r="E323" s="18" t="s">
        <v>50</v>
      </c>
      <c r="F323" s="17">
        <f>Реактивн!S19</f>
        <v>0.17499999999999999</v>
      </c>
    </row>
    <row r="324" spans="1:7" ht="20.100000000000001" customHeight="1">
      <c r="B324" s="122" t="s">
        <v>51</v>
      </c>
      <c r="C324" s="117" t="s">
        <v>52</v>
      </c>
      <c r="D324" s="17">
        <f>Активн!S20</f>
        <v>1.355</v>
      </c>
      <c r="E324" s="18" t="s">
        <v>53</v>
      </c>
      <c r="F324" s="17">
        <f>Реактивн!S20</f>
        <v>0.18</v>
      </c>
    </row>
    <row r="325" spans="1:7" ht="20.100000000000001" customHeight="1">
      <c r="B325" s="122" t="s">
        <v>54</v>
      </c>
      <c r="C325" s="117" t="s">
        <v>55</v>
      </c>
      <c r="D325" s="17">
        <f>Активн!S21</f>
        <v>1.3819999999999999</v>
      </c>
      <c r="E325" s="18" t="s">
        <v>56</v>
      </c>
      <c r="F325" s="17">
        <f>Реактивн!S21</f>
        <v>0.17699999999999999</v>
      </c>
    </row>
    <row r="326" spans="1:7" ht="20.100000000000001" customHeight="1">
      <c r="B326" s="122" t="s">
        <v>57</v>
      </c>
      <c r="C326" s="117" t="s">
        <v>58</v>
      </c>
      <c r="D326" s="17">
        <f>Активн!S22</f>
        <v>1.373</v>
      </c>
      <c r="E326" s="18" t="s">
        <v>59</v>
      </c>
      <c r="F326" s="17">
        <f>Реактивн!S22</f>
        <v>0.16700000000000001</v>
      </c>
    </row>
    <row r="327" spans="1:7" ht="20.100000000000001" customHeight="1">
      <c r="B327" s="122" t="s">
        <v>60</v>
      </c>
      <c r="C327" s="117" t="s">
        <v>61</v>
      </c>
      <c r="D327" s="17">
        <f>Активн!S23</f>
        <v>1.379</v>
      </c>
      <c r="E327" s="18" t="s">
        <v>62</v>
      </c>
      <c r="F327" s="17">
        <f>Реактивн!S23</f>
        <v>0.155</v>
      </c>
    </row>
    <row r="328" spans="1:7" ht="20.100000000000001" customHeight="1">
      <c r="B328" s="122" t="s">
        <v>63</v>
      </c>
      <c r="C328" s="117" t="s">
        <v>64</v>
      </c>
      <c r="D328" s="17">
        <f>Активн!S24</f>
        <v>1.3440000000000001</v>
      </c>
      <c r="E328" s="18" t="s">
        <v>65</v>
      </c>
      <c r="F328" s="17">
        <f>Реактивн!S24</f>
        <v>0.152</v>
      </c>
    </row>
    <row r="329" spans="1:7" ht="20.100000000000001" customHeight="1">
      <c r="B329" s="122" t="s">
        <v>66</v>
      </c>
      <c r="C329" s="117" t="s">
        <v>67</v>
      </c>
      <c r="D329" s="17">
        <f>Активн!S25</f>
        <v>1.29</v>
      </c>
      <c r="E329" s="18" t="s">
        <v>68</v>
      </c>
      <c r="F329" s="17">
        <f>Реактивн!S25</f>
        <v>0.14399999999999999</v>
      </c>
    </row>
    <row r="330" spans="1:7" ht="20.100000000000001" customHeight="1">
      <c r="B330" s="122" t="s">
        <v>69</v>
      </c>
      <c r="C330" s="117" t="s">
        <v>70</v>
      </c>
      <c r="D330" s="17">
        <f>Активн!S26</f>
        <v>1.1819999999999999</v>
      </c>
      <c r="E330" s="18" t="s">
        <v>71</v>
      </c>
      <c r="F330" s="17">
        <f>Реактивн!S26</f>
        <v>0.14399999999999999</v>
      </c>
    </row>
    <row r="331" spans="1:7" ht="20.100000000000001" customHeight="1" thickBot="1">
      <c r="B331" s="123" t="s">
        <v>72</v>
      </c>
      <c r="C331" s="118" t="s">
        <v>73</v>
      </c>
      <c r="D331" s="19">
        <f>Активн!S27</f>
        <v>1.075</v>
      </c>
      <c r="E331" s="20" t="s">
        <v>74</v>
      </c>
      <c r="F331" s="19">
        <f>Реактивн!S27</f>
        <v>0.14100000000000001</v>
      </c>
    </row>
    <row r="332" spans="1:7" ht="39.950000000000003" customHeight="1" thickBot="1">
      <c r="B332" s="124" t="s">
        <v>75</v>
      </c>
      <c r="C332" s="1" t="s">
        <v>78</v>
      </c>
      <c r="D332" s="125">
        <f>SUM(D308:D331)</f>
        <v>30.245999999999999</v>
      </c>
      <c r="E332" s="1" t="s">
        <v>79</v>
      </c>
      <c r="F332" s="126">
        <f>SUM(F308:F331)</f>
        <v>4.0830000000000002</v>
      </c>
    </row>
    <row r="333" spans="1:7" ht="39.950000000000003" customHeight="1">
      <c r="B333" s="131"/>
      <c r="C333" s="2"/>
      <c r="D333" s="132"/>
      <c r="E333" s="2"/>
      <c r="F333" s="132"/>
    </row>
    <row r="334" spans="1:7" ht="15.75">
      <c r="A334" s="178" t="s">
        <v>80</v>
      </c>
      <c r="B334" s="178"/>
      <c r="C334" s="178"/>
      <c r="D334" s="178"/>
      <c r="E334" s="178"/>
      <c r="F334" s="178"/>
      <c r="G334" s="178"/>
    </row>
    <row r="335" spans="1:7" ht="15.75">
      <c r="B335" s="21"/>
      <c r="C335" s="22" t="s">
        <v>81</v>
      </c>
      <c r="D335" s="24" t="str">
        <f>D2</f>
        <v>16.12.20.</v>
      </c>
      <c r="E335" s="119" t="s">
        <v>426</v>
      </c>
      <c r="F335" s="21"/>
    </row>
    <row r="336" spans="1:7" ht="15.75">
      <c r="B336" s="21"/>
      <c r="C336" s="21"/>
      <c r="D336" s="66"/>
      <c r="E336" s="67"/>
      <c r="F336" s="21"/>
    </row>
    <row r="337" spans="2:6" ht="15.75" customHeight="1">
      <c r="B337" s="21"/>
      <c r="C337" s="22" t="s">
        <v>1</v>
      </c>
      <c r="D337" s="180" t="s">
        <v>506</v>
      </c>
      <c r="E337" s="180"/>
      <c r="F337" s="180"/>
    </row>
    <row r="338" spans="2:6" ht="16.5" thickBot="1">
      <c r="B338" s="21"/>
      <c r="C338" s="129"/>
      <c r="D338" s="161"/>
      <c r="E338" s="161"/>
      <c r="F338" s="161"/>
    </row>
    <row r="339" spans="2:6" ht="20.100000000000001" customHeight="1">
      <c r="B339" s="170" t="s">
        <v>2</v>
      </c>
      <c r="C339" s="172" t="s">
        <v>87</v>
      </c>
      <c r="D339" s="173"/>
      <c r="E339" s="173"/>
      <c r="F339" s="174"/>
    </row>
    <row r="340" spans="2:6" ht="20.100000000000001" customHeight="1" thickBot="1">
      <c r="B340" s="171"/>
      <c r="C340" s="175" t="s">
        <v>88</v>
      </c>
      <c r="D340" s="176"/>
      <c r="E340" s="175" t="s">
        <v>89</v>
      </c>
      <c r="F340" s="176"/>
    </row>
    <row r="341" spans="2:6" ht="20.100000000000001" customHeight="1">
      <c r="B341" s="121" t="s">
        <v>3</v>
      </c>
      <c r="C341" s="116" t="s">
        <v>4</v>
      </c>
      <c r="D341" s="28">
        <f>Активн!DJ4</f>
        <v>0.81100000000000005</v>
      </c>
      <c r="E341" s="16" t="s">
        <v>5</v>
      </c>
      <c r="F341" s="28">
        <f>Реактивн!DJ4</f>
        <v>0.1</v>
      </c>
    </row>
    <row r="342" spans="2:6" ht="20.100000000000001" customHeight="1">
      <c r="B342" s="122" t="s">
        <v>6</v>
      </c>
      <c r="C342" s="117" t="s">
        <v>7</v>
      </c>
      <c r="D342" s="17">
        <f>Активн!DJ5</f>
        <v>0.73799999999999999</v>
      </c>
      <c r="E342" s="18" t="s">
        <v>8</v>
      </c>
      <c r="F342" s="17">
        <f>Реактивн!DJ5</f>
        <v>9.1999999999999998E-2</v>
      </c>
    </row>
    <row r="343" spans="2:6" ht="20.100000000000001" customHeight="1">
      <c r="B343" s="122" t="s">
        <v>9</v>
      </c>
      <c r="C343" s="117" t="s">
        <v>10</v>
      </c>
      <c r="D343" s="17">
        <f>Активн!DJ6</f>
        <v>0.72399999999999998</v>
      </c>
      <c r="E343" s="18" t="s">
        <v>11</v>
      </c>
      <c r="F343" s="17">
        <f>Реактивн!DJ6</f>
        <v>9.5000000000000001E-2</v>
      </c>
    </row>
    <row r="344" spans="2:6" ht="20.100000000000001" customHeight="1">
      <c r="B344" s="122" t="s">
        <v>12</v>
      </c>
      <c r="C344" s="117" t="s">
        <v>13</v>
      </c>
      <c r="D344" s="17">
        <f>Активн!DJ7</f>
        <v>0.71699999999999997</v>
      </c>
      <c r="E344" s="18" t="s">
        <v>14</v>
      </c>
      <c r="F344" s="17">
        <f>Реактивн!DJ7</f>
        <v>9.5000000000000001E-2</v>
      </c>
    </row>
    <row r="345" spans="2:6" ht="20.100000000000001" customHeight="1">
      <c r="B345" s="122" t="s">
        <v>15</v>
      </c>
      <c r="C345" s="117" t="s">
        <v>16</v>
      </c>
      <c r="D345" s="17">
        <f>Активн!DJ8</f>
        <v>0.71</v>
      </c>
      <c r="E345" s="18" t="s">
        <v>17</v>
      </c>
      <c r="F345" s="17">
        <f>Реактивн!DJ8</f>
        <v>9.2999999999999999E-2</v>
      </c>
    </row>
    <row r="346" spans="2:6" ht="20.100000000000001" customHeight="1">
      <c r="B346" s="122" t="s">
        <v>18</v>
      </c>
      <c r="C346" s="117" t="s">
        <v>19</v>
      </c>
      <c r="D346" s="17">
        <f>Активн!DJ9</f>
        <v>0.748</v>
      </c>
      <c r="E346" s="18" t="s">
        <v>20</v>
      </c>
      <c r="F346" s="17">
        <f>Реактивн!DJ9</f>
        <v>9.2999999999999999E-2</v>
      </c>
    </row>
    <row r="347" spans="2:6" ht="20.100000000000001" customHeight="1">
      <c r="B347" s="122" t="s">
        <v>21</v>
      </c>
      <c r="C347" s="117" t="s">
        <v>22</v>
      </c>
      <c r="D347" s="17">
        <f>Активн!DJ10</f>
        <v>0.89500000000000002</v>
      </c>
      <c r="E347" s="18" t="s">
        <v>23</v>
      </c>
      <c r="F347" s="17">
        <f>Реактивн!DJ10</f>
        <v>9.1999999999999998E-2</v>
      </c>
    </row>
    <row r="348" spans="2:6" ht="20.100000000000001" customHeight="1">
      <c r="B348" s="122" t="s">
        <v>24</v>
      </c>
      <c r="C348" s="117" t="s">
        <v>25</v>
      </c>
      <c r="D348" s="17">
        <f>Активн!DJ11</f>
        <v>1.008</v>
      </c>
      <c r="E348" s="18" t="s">
        <v>26</v>
      </c>
      <c r="F348" s="17">
        <f>Реактивн!DJ11</f>
        <v>0.10299999999999999</v>
      </c>
    </row>
    <row r="349" spans="2:6" ht="20.100000000000001" customHeight="1">
      <c r="B349" s="122" t="s">
        <v>27</v>
      </c>
      <c r="C349" s="117" t="s">
        <v>28</v>
      </c>
      <c r="D349" s="17">
        <f>Активн!DJ12</f>
        <v>1.0389999999999999</v>
      </c>
      <c r="E349" s="18" t="s">
        <v>29</v>
      </c>
      <c r="F349" s="17">
        <f>Реактивн!DJ12</f>
        <v>0.113</v>
      </c>
    </row>
    <row r="350" spans="2:6" ht="20.100000000000001" customHeight="1">
      <c r="B350" s="122" t="s">
        <v>30</v>
      </c>
      <c r="C350" s="117" t="s">
        <v>31</v>
      </c>
      <c r="D350" s="17">
        <f>Активн!DJ13</f>
        <v>1.079</v>
      </c>
      <c r="E350" s="18" t="s">
        <v>32</v>
      </c>
      <c r="F350" s="17">
        <f>Реактивн!DJ13</f>
        <v>0.129</v>
      </c>
    </row>
    <row r="351" spans="2:6" ht="20.100000000000001" customHeight="1">
      <c r="B351" s="122" t="s">
        <v>33</v>
      </c>
      <c r="C351" s="117" t="s">
        <v>34</v>
      </c>
      <c r="D351" s="17">
        <f>Активн!DJ14</f>
        <v>1.115</v>
      </c>
      <c r="E351" s="18" t="s">
        <v>35</v>
      </c>
      <c r="F351" s="17">
        <f>Реактивн!DJ14</f>
        <v>0.128</v>
      </c>
    </row>
    <row r="352" spans="2:6" ht="20.100000000000001" customHeight="1">
      <c r="B352" s="122" t="s">
        <v>36</v>
      </c>
      <c r="C352" s="117" t="s">
        <v>37</v>
      </c>
      <c r="D352" s="17">
        <f>Активн!DJ15</f>
        <v>1.115</v>
      </c>
      <c r="E352" s="18" t="s">
        <v>38</v>
      </c>
      <c r="F352" s="17">
        <f>Реактивн!DJ15</f>
        <v>0.13400000000000001</v>
      </c>
    </row>
    <row r="353" spans="1:7" ht="20.100000000000001" customHeight="1">
      <c r="B353" s="122" t="s">
        <v>39</v>
      </c>
      <c r="C353" s="117" t="s">
        <v>40</v>
      </c>
      <c r="D353" s="17">
        <f>Активн!DJ16</f>
        <v>1.1379999999999999</v>
      </c>
      <c r="E353" s="18" t="s">
        <v>41</v>
      </c>
      <c r="F353" s="17">
        <f>Реактивн!DJ16</f>
        <v>0.14000000000000001</v>
      </c>
    </row>
    <row r="354" spans="1:7" ht="20.100000000000001" customHeight="1">
      <c r="B354" s="122" t="s">
        <v>42</v>
      </c>
      <c r="C354" s="117" t="s">
        <v>43</v>
      </c>
      <c r="D354" s="17">
        <f>Активн!DJ17</f>
        <v>1.119</v>
      </c>
      <c r="E354" s="18" t="s">
        <v>44</v>
      </c>
      <c r="F354" s="17">
        <f>Реактивн!DJ17</f>
        <v>0.13400000000000001</v>
      </c>
    </row>
    <row r="355" spans="1:7" ht="20.100000000000001" customHeight="1">
      <c r="B355" s="122" t="s">
        <v>45</v>
      </c>
      <c r="C355" s="117" t="s">
        <v>46</v>
      </c>
      <c r="D355" s="17">
        <f>Активн!DJ18</f>
        <v>1.103</v>
      </c>
      <c r="E355" s="18" t="s">
        <v>47</v>
      </c>
      <c r="F355" s="17">
        <f>Реактивн!DJ18</f>
        <v>0.13400000000000001</v>
      </c>
    </row>
    <row r="356" spans="1:7" ht="20.100000000000001" customHeight="1">
      <c r="B356" s="122" t="s">
        <v>48</v>
      </c>
      <c r="C356" s="117" t="s">
        <v>49</v>
      </c>
      <c r="D356" s="17">
        <f>Активн!DJ19</f>
        <v>1.1240000000000001</v>
      </c>
      <c r="E356" s="18" t="s">
        <v>50</v>
      </c>
      <c r="F356" s="17">
        <f>Реактивн!DJ19</f>
        <v>0.128</v>
      </c>
    </row>
    <row r="357" spans="1:7" ht="20.100000000000001" customHeight="1">
      <c r="B357" s="122" t="s">
        <v>51</v>
      </c>
      <c r="C357" s="117" t="s">
        <v>52</v>
      </c>
      <c r="D357" s="17">
        <f>Активн!DJ20</f>
        <v>1.242</v>
      </c>
      <c r="E357" s="18" t="s">
        <v>53</v>
      </c>
      <c r="F357" s="17">
        <f>Реактивн!DJ20</f>
        <v>0.129</v>
      </c>
    </row>
    <row r="358" spans="1:7" ht="20.100000000000001" customHeight="1">
      <c r="B358" s="122" t="s">
        <v>54</v>
      </c>
      <c r="C358" s="117" t="s">
        <v>55</v>
      </c>
      <c r="D358" s="17">
        <f>Активн!DJ21</f>
        <v>1.2949999999999999</v>
      </c>
      <c r="E358" s="18" t="s">
        <v>56</v>
      </c>
      <c r="F358" s="17">
        <f>Реактивн!DJ21</f>
        <v>0.13900000000000001</v>
      </c>
    </row>
    <row r="359" spans="1:7" ht="20.100000000000001" customHeight="1">
      <c r="B359" s="122" t="s">
        <v>57</v>
      </c>
      <c r="C359" s="117" t="s">
        <v>58</v>
      </c>
      <c r="D359" s="17">
        <f>Активн!DJ22</f>
        <v>1.33</v>
      </c>
      <c r="E359" s="18" t="s">
        <v>59</v>
      </c>
      <c r="F359" s="17">
        <f>Реактивн!DJ22</f>
        <v>0.14299999999999999</v>
      </c>
    </row>
    <row r="360" spans="1:7" ht="20.100000000000001" customHeight="1">
      <c r="B360" s="122" t="s">
        <v>60</v>
      </c>
      <c r="C360" s="117" t="s">
        <v>61</v>
      </c>
      <c r="D360" s="17">
        <f>Активн!DJ23</f>
        <v>1.3149999999999999</v>
      </c>
      <c r="E360" s="18" t="s">
        <v>62</v>
      </c>
      <c r="F360" s="17">
        <f>Реактивн!DJ23</f>
        <v>0.13800000000000001</v>
      </c>
    </row>
    <row r="361" spans="1:7" ht="20.100000000000001" customHeight="1">
      <c r="B361" s="122" t="s">
        <v>63</v>
      </c>
      <c r="C361" s="117" t="s">
        <v>64</v>
      </c>
      <c r="D361" s="17">
        <f>Активн!DJ24</f>
        <v>1.2949999999999999</v>
      </c>
      <c r="E361" s="18" t="s">
        <v>65</v>
      </c>
      <c r="F361" s="17">
        <f>Реактивн!DJ24</f>
        <v>0.13800000000000001</v>
      </c>
    </row>
    <row r="362" spans="1:7" ht="20.100000000000001" customHeight="1">
      <c r="B362" s="122" t="s">
        <v>66</v>
      </c>
      <c r="C362" s="117" t="s">
        <v>67</v>
      </c>
      <c r="D362" s="17">
        <f>Активн!DJ25</f>
        <v>1.226</v>
      </c>
      <c r="E362" s="18" t="s">
        <v>68</v>
      </c>
      <c r="F362" s="17">
        <f>Реактивн!DJ25</f>
        <v>0.13700000000000001</v>
      </c>
    </row>
    <row r="363" spans="1:7" ht="20.100000000000001" customHeight="1">
      <c r="B363" s="122" t="s">
        <v>69</v>
      </c>
      <c r="C363" s="117" t="s">
        <v>70</v>
      </c>
      <c r="D363" s="17">
        <f>Активн!DJ26</f>
        <v>1.054</v>
      </c>
      <c r="E363" s="18" t="s">
        <v>71</v>
      </c>
      <c r="F363" s="17">
        <f>Реактивн!DJ26</f>
        <v>0.126</v>
      </c>
    </row>
    <row r="364" spans="1:7" ht="20.100000000000001" customHeight="1" thickBot="1">
      <c r="B364" s="123" t="s">
        <v>72</v>
      </c>
      <c r="C364" s="118" t="s">
        <v>73</v>
      </c>
      <c r="D364" s="19">
        <f>Активн!DJ27</f>
        <v>0.89900000000000002</v>
      </c>
      <c r="E364" s="20" t="s">
        <v>74</v>
      </c>
      <c r="F364" s="19">
        <f>Реактивн!DJ27</f>
        <v>0.11</v>
      </c>
    </row>
    <row r="365" spans="1:7" ht="39.950000000000003" customHeight="1" thickBot="1">
      <c r="B365" s="124" t="s">
        <v>75</v>
      </c>
      <c r="C365" s="1" t="s">
        <v>78</v>
      </c>
      <c r="D365" s="125">
        <f>SUM(D341:D364)</f>
        <v>24.838999999999995</v>
      </c>
      <c r="E365" s="1" t="s">
        <v>79</v>
      </c>
      <c r="F365" s="126">
        <f>SUM(F341:F364)</f>
        <v>2.8629999999999991</v>
      </c>
    </row>
    <row r="366" spans="1:7" ht="39.950000000000003" customHeight="1">
      <c r="B366" s="131"/>
      <c r="C366" s="2"/>
      <c r="D366" s="132"/>
      <c r="E366" s="2"/>
      <c r="F366" s="132"/>
    </row>
    <row r="367" spans="1:7" ht="15.75">
      <c r="A367" s="178" t="s">
        <v>80</v>
      </c>
      <c r="B367" s="178"/>
      <c r="C367" s="178"/>
      <c r="D367" s="178"/>
      <c r="E367" s="178"/>
      <c r="F367" s="178"/>
      <c r="G367" s="178"/>
    </row>
    <row r="368" spans="1:7" ht="15.75">
      <c r="B368" s="21"/>
      <c r="C368" s="22" t="s">
        <v>81</v>
      </c>
      <c r="D368" s="24" t="str">
        <f>D2</f>
        <v>16.12.20.</v>
      </c>
      <c r="E368" s="119" t="s">
        <v>426</v>
      </c>
      <c r="F368" s="21"/>
    </row>
    <row r="369" spans="2:6" ht="15.75">
      <c r="B369" s="21"/>
      <c r="C369" s="21"/>
      <c r="D369" s="66"/>
      <c r="E369" s="67"/>
      <c r="F369" s="21"/>
    </row>
    <row r="370" spans="2:6" ht="15.75" customHeight="1">
      <c r="B370" s="21"/>
      <c r="C370" s="22" t="s">
        <v>1</v>
      </c>
      <c r="D370" s="180" t="s">
        <v>507</v>
      </c>
      <c r="E370" s="180"/>
      <c r="F370" s="180"/>
    </row>
    <row r="371" spans="2:6" ht="16.5" thickBot="1">
      <c r="B371" s="21"/>
      <c r="C371" s="129"/>
      <c r="D371" s="161"/>
      <c r="E371" s="161"/>
      <c r="F371" s="161"/>
    </row>
    <row r="372" spans="2:6" ht="20.100000000000001" customHeight="1">
      <c r="B372" s="170" t="s">
        <v>2</v>
      </c>
      <c r="C372" s="172" t="s">
        <v>87</v>
      </c>
      <c r="D372" s="173"/>
      <c r="E372" s="173"/>
      <c r="F372" s="174"/>
    </row>
    <row r="373" spans="2:6" ht="20.100000000000001" customHeight="1" thickBot="1">
      <c r="B373" s="171"/>
      <c r="C373" s="175" t="s">
        <v>88</v>
      </c>
      <c r="D373" s="176"/>
      <c r="E373" s="175" t="s">
        <v>89</v>
      </c>
      <c r="F373" s="176"/>
    </row>
    <row r="374" spans="2:6" ht="20.100000000000001" customHeight="1">
      <c r="B374" s="121" t="s">
        <v>3</v>
      </c>
      <c r="C374" s="116" t="s">
        <v>4</v>
      </c>
      <c r="D374" s="95">
        <f>Активн!Q4</f>
        <v>0.871</v>
      </c>
      <c r="E374" s="116" t="s">
        <v>5</v>
      </c>
      <c r="F374" s="28">
        <f>Реактивн!Q4</f>
        <v>0.33700000000000002</v>
      </c>
    </row>
    <row r="375" spans="2:6" ht="20.100000000000001" customHeight="1">
      <c r="B375" s="122" t="s">
        <v>6</v>
      </c>
      <c r="C375" s="117" t="s">
        <v>7</v>
      </c>
      <c r="D375" s="96">
        <f>Активн!Q5</f>
        <v>0.83599999999999997</v>
      </c>
      <c r="E375" s="117" t="s">
        <v>8</v>
      </c>
      <c r="F375" s="17">
        <f>Реактивн!Q5</f>
        <v>0.33600000000000002</v>
      </c>
    </row>
    <row r="376" spans="2:6" ht="20.100000000000001" customHeight="1">
      <c r="B376" s="122" t="s">
        <v>9</v>
      </c>
      <c r="C376" s="117" t="s">
        <v>10</v>
      </c>
      <c r="D376" s="96">
        <f>Активн!Q6</f>
        <v>0.80400000000000005</v>
      </c>
      <c r="E376" s="117" t="s">
        <v>11</v>
      </c>
      <c r="F376" s="17">
        <f>Реактивн!Q6</f>
        <v>0.33300000000000002</v>
      </c>
    </row>
    <row r="377" spans="2:6" ht="20.100000000000001" customHeight="1">
      <c r="B377" s="122" t="s">
        <v>12</v>
      </c>
      <c r="C377" s="117" t="s">
        <v>13</v>
      </c>
      <c r="D377" s="96">
        <f>Активн!Q7</f>
        <v>0.79700000000000004</v>
      </c>
      <c r="E377" s="117" t="s">
        <v>14</v>
      </c>
      <c r="F377" s="17">
        <f>Реактивн!Q7</f>
        <v>0.33300000000000002</v>
      </c>
    </row>
    <row r="378" spans="2:6" ht="20.100000000000001" customHeight="1">
      <c r="B378" s="122" t="s">
        <v>15</v>
      </c>
      <c r="C378" s="117" t="s">
        <v>16</v>
      </c>
      <c r="D378" s="96">
        <f>Активн!Q8</f>
        <v>0.80400000000000005</v>
      </c>
      <c r="E378" s="117" t="s">
        <v>17</v>
      </c>
      <c r="F378" s="17">
        <f>Реактивн!Q8</f>
        <v>0.32700000000000001</v>
      </c>
    </row>
    <row r="379" spans="2:6" ht="20.100000000000001" customHeight="1">
      <c r="B379" s="122" t="s">
        <v>18</v>
      </c>
      <c r="C379" s="117" t="s">
        <v>19</v>
      </c>
      <c r="D379" s="96">
        <f>Активн!Q9</f>
        <v>0.88200000000000001</v>
      </c>
      <c r="E379" s="117" t="s">
        <v>20</v>
      </c>
      <c r="F379" s="17">
        <f>Реактивн!Q9</f>
        <v>0.33100000000000002</v>
      </c>
    </row>
    <row r="380" spans="2:6" ht="20.100000000000001" customHeight="1">
      <c r="B380" s="122" t="s">
        <v>21</v>
      </c>
      <c r="C380" s="117" t="s">
        <v>22</v>
      </c>
      <c r="D380" s="96">
        <f>Активн!Q10</f>
        <v>1.0509999999999999</v>
      </c>
      <c r="E380" s="117" t="s">
        <v>23</v>
      </c>
      <c r="F380" s="17">
        <f>Реактивн!Q10</f>
        <v>0.34100000000000003</v>
      </c>
    </row>
    <row r="381" spans="2:6" ht="20.100000000000001" customHeight="1">
      <c r="B381" s="122" t="s">
        <v>24</v>
      </c>
      <c r="C381" s="117" t="s">
        <v>25</v>
      </c>
      <c r="D381" s="96">
        <f>Активн!Q11</f>
        <v>1.216</v>
      </c>
      <c r="E381" s="117" t="s">
        <v>26</v>
      </c>
      <c r="F381" s="17">
        <f>Реактивн!Q11</f>
        <v>0.38</v>
      </c>
    </row>
    <row r="382" spans="2:6" ht="20.100000000000001" customHeight="1">
      <c r="B382" s="122" t="s">
        <v>27</v>
      </c>
      <c r="C382" s="117" t="s">
        <v>28</v>
      </c>
      <c r="D382" s="96">
        <f>Активн!Q12</f>
        <v>1.42</v>
      </c>
      <c r="E382" s="117" t="s">
        <v>29</v>
      </c>
      <c r="F382" s="17">
        <f>Реактивн!Q12</f>
        <v>0.39100000000000001</v>
      </c>
    </row>
    <row r="383" spans="2:6" ht="20.100000000000001" customHeight="1">
      <c r="B383" s="122" t="s">
        <v>30</v>
      </c>
      <c r="C383" s="117" t="s">
        <v>31</v>
      </c>
      <c r="D383" s="96">
        <f>Активн!Q13</f>
        <v>1.528</v>
      </c>
      <c r="E383" s="117" t="s">
        <v>32</v>
      </c>
      <c r="F383" s="17">
        <f>Реактивн!Q13</f>
        <v>0.40900000000000003</v>
      </c>
    </row>
    <row r="384" spans="2:6" ht="20.100000000000001" customHeight="1">
      <c r="B384" s="122" t="s">
        <v>33</v>
      </c>
      <c r="C384" s="117" t="s">
        <v>34</v>
      </c>
      <c r="D384" s="96">
        <f>Активн!Q14</f>
        <v>1.597</v>
      </c>
      <c r="E384" s="117" t="s">
        <v>35</v>
      </c>
      <c r="F384" s="17">
        <f>Реактивн!Q14</f>
        <v>0.42699999999999999</v>
      </c>
    </row>
    <row r="385" spans="1:7" ht="20.100000000000001" customHeight="1">
      <c r="B385" s="122" t="s">
        <v>36</v>
      </c>
      <c r="C385" s="117" t="s">
        <v>37</v>
      </c>
      <c r="D385" s="96">
        <f>Активн!Q15</f>
        <v>1.57</v>
      </c>
      <c r="E385" s="117" t="s">
        <v>38</v>
      </c>
      <c r="F385" s="17">
        <f>Реактивн!Q15</f>
        <v>0.434</v>
      </c>
    </row>
    <row r="386" spans="1:7" ht="20.100000000000001" customHeight="1">
      <c r="B386" s="122" t="s">
        <v>39</v>
      </c>
      <c r="C386" s="117" t="s">
        <v>40</v>
      </c>
      <c r="D386" s="96">
        <f>Активн!Q16</f>
        <v>1.579</v>
      </c>
      <c r="E386" s="117" t="s">
        <v>41</v>
      </c>
      <c r="F386" s="17">
        <f>Реактивн!Q16</f>
        <v>0.432</v>
      </c>
    </row>
    <row r="387" spans="1:7" ht="20.100000000000001" customHeight="1">
      <c r="B387" s="122" t="s">
        <v>42</v>
      </c>
      <c r="C387" s="117" t="s">
        <v>43</v>
      </c>
      <c r="D387" s="96">
        <f>Активн!Q17</f>
        <v>1.542</v>
      </c>
      <c r="E387" s="117" t="s">
        <v>44</v>
      </c>
      <c r="F387" s="17">
        <f>Реактивн!Q17</f>
        <v>0.42</v>
      </c>
    </row>
    <row r="388" spans="1:7" ht="20.100000000000001" customHeight="1">
      <c r="B388" s="122" t="s">
        <v>45</v>
      </c>
      <c r="C388" s="117" t="s">
        <v>46</v>
      </c>
      <c r="D388" s="96">
        <f>Активн!Q18</f>
        <v>1.5169999999999999</v>
      </c>
      <c r="E388" s="117" t="s">
        <v>47</v>
      </c>
      <c r="F388" s="17">
        <f>Реактивн!Q18</f>
        <v>0.41399999999999998</v>
      </c>
    </row>
    <row r="389" spans="1:7" ht="20.100000000000001" customHeight="1">
      <c r="B389" s="122" t="s">
        <v>48</v>
      </c>
      <c r="C389" s="117" t="s">
        <v>49</v>
      </c>
      <c r="D389" s="96">
        <f>Активн!Q19</f>
        <v>1.5549999999999999</v>
      </c>
      <c r="E389" s="117" t="s">
        <v>50</v>
      </c>
      <c r="F389" s="17">
        <f>Реактивн!Q19</f>
        <v>0.42399999999999999</v>
      </c>
    </row>
    <row r="390" spans="1:7" ht="20.100000000000001" customHeight="1">
      <c r="B390" s="122" t="s">
        <v>51</v>
      </c>
      <c r="C390" s="117" t="s">
        <v>52</v>
      </c>
      <c r="D390" s="96">
        <f>Активн!Q20</f>
        <v>1.6639999999999999</v>
      </c>
      <c r="E390" s="117" t="s">
        <v>53</v>
      </c>
      <c r="F390" s="17">
        <f>Реактивн!Q20</f>
        <v>0.42599999999999999</v>
      </c>
    </row>
    <row r="391" spans="1:7" ht="20.100000000000001" customHeight="1">
      <c r="B391" s="122" t="s">
        <v>54</v>
      </c>
      <c r="C391" s="117" t="s">
        <v>55</v>
      </c>
      <c r="D391" s="96">
        <f>Активн!Q21</f>
        <v>1.7030000000000001</v>
      </c>
      <c r="E391" s="117" t="s">
        <v>56</v>
      </c>
      <c r="F391" s="17">
        <f>Реактивн!Q21</f>
        <v>0.42899999999999999</v>
      </c>
    </row>
    <row r="392" spans="1:7" ht="20.100000000000001" customHeight="1">
      <c r="B392" s="122" t="s">
        <v>57</v>
      </c>
      <c r="C392" s="117" t="s">
        <v>58</v>
      </c>
      <c r="D392" s="96">
        <f>Активн!Q22</f>
        <v>1.72</v>
      </c>
      <c r="E392" s="117" t="s">
        <v>59</v>
      </c>
      <c r="F392" s="17">
        <f>Реактивн!Q22</f>
        <v>0.42899999999999999</v>
      </c>
    </row>
    <row r="393" spans="1:7" ht="20.100000000000001" customHeight="1">
      <c r="B393" s="122" t="s">
        <v>60</v>
      </c>
      <c r="C393" s="117" t="s">
        <v>61</v>
      </c>
      <c r="D393" s="96">
        <f>Активн!Q23</f>
        <v>1.7230000000000001</v>
      </c>
      <c r="E393" s="117" t="s">
        <v>62</v>
      </c>
      <c r="F393" s="17">
        <f>Реактивн!Q23</f>
        <v>0.434</v>
      </c>
    </row>
    <row r="394" spans="1:7" ht="20.100000000000001" customHeight="1">
      <c r="B394" s="122" t="s">
        <v>63</v>
      </c>
      <c r="C394" s="117" t="s">
        <v>64</v>
      </c>
      <c r="D394" s="96">
        <f>Активн!Q24</f>
        <v>1.597</v>
      </c>
      <c r="E394" s="117" t="s">
        <v>65</v>
      </c>
      <c r="F394" s="17">
        <f>Реактивн!Q24</f>
        <v>0.41200000000000003</v>
      </c>
    </row>
    <row r="395" spans="1:7" ht="20.100000000000001" customHeight="1">
      <c r="B395" s="122" t="s">
        <v>66</v>
      </c>
      <c r="C395" s="117" t="s">
        <v>67</v>
      </c>
      <c r="D395" s="96">
        <f>Активн!Q25</f>
        <v>1.3859999999999999</v>
      </c>
      <c r="E395" s="117" t="s">
        <v>68</v>
      </c>
      <c r="F395" s="17">
        <f>Реактивн!Q25</f>
        <v>0.38100000000000001</v>
      </c>
    </row>
    <row r="396" spans="1:7" ht="20.100000000000001" customHeight="1">
      <c r="B396" s="122" t="s">
        <v>69</v>
      </c>
      <c r="C396" s="117" t="s">
        <v>70</v>
      </c>
      <c r="D396" s="96">
        <f>Активн!Q26</f>
        <v>1.218</v>
      </c>
      <c r="E396" s="117" t="s">
        <v>71</v>
      </c>
      <c r="F396" s="17">
        <f>Реактивн!Q26</f>
        <v>0.374</v>
      </c>
    </row>
    <row r="397" spans="1:7" ht="20.100000000000001" customHeight="1" thickBot="1">
      <c r="B397" s="123" t="s">
        <v>72</v>
      </c>
      <c r="C397" s="118" t="s">
        <v>73</v>
      </c>
      <c r="D397" s="97">
        <f>Активн!Q27</f>
        <v>1.048</v>
      </c>
      <c r="E397" s="118" t="s">
        <v>74</v>
      </c>
      <c r="F397" s="19">
        <f>Реактивн!Q27</f>
        <v>0.35899999999999999</v>
      </c>
    </row>
    <row r="398" spans="1:7" ht="39.950000000000003" customHeight="1" thickBot="1">
      <c r="B398" s="124" t="s">
        <v>75</v>
      </c>
      <c r="C398" s="1" t="s">
        <v>78</v>
      </c>
      <c r="D398" s="125">
        <f>SUM(D374:D397)</f>
        <v>31.628</v>
      </c>
      <c r="E398" s="15" t="s">
        <v>79</v>
      </c>
      <c r="F398" s="133">
        <f>SUM(F374:F397)</f>
        <v>9.3130000000000024</v>
      </c>
    </row>
    <row r="399" spans="1:7" ht="39.950000000000003" customHeight="1">
      <c r="B399" s="131"/>
      <c r="C399" s="2"/>
      <c r="D399" s="132"/>
      <c r="E399" s="2"/>
      <c r="F399" s="132"/>
    </row>
    <row r="400" spans="1:7" ht="15.75">
      <c r="A400" s="178" t="s">
        <v>80</v>
      </c>
      <c r="B400" s="178"/>
      <c r="C400" s="178"/>
      <c r="D400" s="178"/>
      <c r="E400" s="178"/>
      <c r="F400" s="178"/>
      <c r="G400" s="178"/>
    </row>
    <row r="401" spans="2:6" ht="15.75">
      <c r="B401" s="21"/>
      <c r="C401" s="22" t="s">
        <v>81</v>
      </c>
      <c r="D401" s="24" t="str">
        <f>D2</f>
        <v>16.12.20.</v>
      </c>
      <c r="E401" s="119" t="s">
        <v>426</v>
      </c>
      <c r="F401" s="21"/>
    </row>
    <row r="402" spans="2:6" ht="15.75">
      <c r="B402" s="21"/>
      <c r="C402" s="21"/>
      <c r="D402" s="66"/>
      <c r="E402" s="67"/>
      <c r="F402" s="21"/>
    </row>
    <row r="403" spans="2:6" ht="15.75" customHeight="1">
      <c r="B403" s="21"/>
      <c r="C403" s="22" t="s">
        <v>1</v>
      </c>
      <c r="D403" s="180" t="s">
        <v>508</v>
      </c>
      <c r="E403" s="180"/>
      <c r="F403" s="180"/>
    </row>
    <row r="404" spans="2:6" ht="16.5" thickBot="1">
      <c r="B404" s="21"/>
      <c r="C404" s="129"/>
      <c r="D404" s="161"/>
      <c r="E404" s="161"/>
      <c r="F404" s="161"/>
    </row>
    <row r="405" spans="2:6" ht="20.100000000000001" customHeight="1">
      <c r="B405" s="170" t="s">
        <v>2</v>
      </c>
      <c r="C405" s="172" t="s">
        <v>87</v>
      </c>
      <c r="D405" s="173"/>
      <c r="E405" s="173"/>
      <c r="F405" s="174"/>
    </row>
    <row r="406" spans="2:6" ht="20.100000000000001" customHeight="1" thickBot="1">
      <c r="B406" s="171"/>
      <c r="C406" s="175" t="s">
        <v>88</v>
      </c>
      <c r="D406" s="176"/>
      <c r="E406" s="175" t="s">
        <v>89</v>
      </c>
      <c r="F406" s="176"/>
    </row>
    <row r="407" spans="2:6" ht="20.100000000000001" customHeight="1">
      <c r="B407" s="121" t="s">
        <v>3</v>
      </c>
      <c r="C407" s="116" t="s">
        <v>4</v>
      </c>
      <c r="D407" s="28">
        <f>Активн!R4</f>
        <v>2.75</v>
      </c>
      <c r="E407" s="16" t="s">
        <v>5</v>
      </c>
      <c r="F407" s="28">
        <f>Реактивн!R4</f>
        <v>0.56400000000000006</v>
      </c>
    </row>
    <row r="408" spans="2:6" ht="20.100000000000001" customHeight="1">
      <c r="B408" s="122" t="s">
        <v>6</v>
      </c>
      <c r="C408" s="117" t="s">
        <v>7</v>
      </c>
      <c r="D408" s="17">
        <f>Активн!R5</f>
        <v>2.5169999999999999</v>
      </c>
      <c r="E408" s="18" t="s">
        <v>8</v>
      </c>
      <c r="F408" s="17">
        <f>Реактивн!R5</f>
        <v>0.53500000000000003</v>
      </c>
    </row>
    <row r="409" spans="2:6" ht="20.100000000000001" customHeight="1">
      <c r="B409" s="122" t="s">
        <v>9</v>
      </c>
      <c r="C409" s="117" t="s">
        <v>10</v>
      </c>
      <c r="D409" s="17">
        <f>Активн!R6</f>
        <v>2.4020000000000001</v>
      </c>
      <c r="E409" s="18" t="s">
        <v>11</v>
      </c>
      <c r="F409" s="17">
        <f>Реактивн!R6</f>
        <v>0.53100000000000003</v>
      </c>
    </row>
    <row r="410" spans="2:6" ht="20.100000000000001" customHeight="1">
      <c r="B410" s="122" t="s">
        <v>12</v>
      </c>
      <c r="C410" s="117" t="s">
        <v>13</v>
      </c>
      <c r="D410" s="17">
        <f>Активн!R7</f>
        <v>2.3439999999999999</v>
      </c>
      <c r="E410" s="18" t="s">
        <v>14</v>
      </c>
      <c r="F410" s="17">
        <f>Реактивн!R7</f>
        <v>0.53100000000000003</v>
      </c>
    </row>
    <row r="411" spans="2:6" ht="20.100000000000001" customHeight="1">
      <c r="B411" s="122" t="s">
        <v>15</v>
      </c>
      <c r="C411" s="117" t="s">
        <v>16</v>
      </c>
      <c r="D411" s="17">
        <f>Активн!R8</f>
        <v>2.3279999999999998</v>
      </c>
      <c r="E411" s="18" t="s">
        <v>17</v>
      </c>
      <c r="F411" s="17">
        <f>Реактивн!R8</f>
        <v>0.52500000000000002</v>
      </c>
    </row>
    <row r="412" spans="2:6" ht="20.100000000000001" customHeight="1">
      <c r="B412" s="122" t="s">
        <v>18</v>
      </c>
      <c r="C412" s="117" t="s">
        <v>19</v>
      </c>
      <c r="D412" s="17">
        <f>Активн!R9</f>
        <v>2.4060000000000001</v>
      </c>
      <c r="E412" s="18" t="s">
        <v>20</v>
      </c>
      <c r="F412" s="17">
        <f>Реактивн!R9</f>
        <v>0.51900000000000002</v>
      </c>
    </row>
    <row r="413" spans="2:6" ht="20.100000000000001" customHeight="1">
      <c r="B413" s="122" t="s">
        <v>21</v>
      </c>
      <c r="C413" s="117" t="s">
        <v>22</v>
      </c>
      <c r="D413" s="17">
        <f>Активн!R10</f>
        <v>2.714</v>
      </c>
      <c r="E413" s="18" t="s">
        <v>23</v>
      </c>
      <c r="F413" s="17">
        <f>Реактивн!R10</f>
        <v>0.51700000000000002</v>
      </c>
    </row>
    <row r="414" spans="2:6" ht="20.100000000000001" customHeight="1">
      <c r="B414" s="122" t="s">
        <v>24</v>
      </c>
      <c r="C414" s="117" t="s">
        <v>25</v>
      </c>
      <c r="D414" s="17">
        <f>Активн!R11</f>
        <v>3.069</v>
      </c>
      <c r="E414" s="18" t="s">
        <v>26</v>
      </c>
      <c r="F414" s="17">
        <f>Реактивн!R11</f>
        <v>0.53900000000000003</v>
      </c>
    </row>
    <row r="415" spans="2:6" ht="20.100000000000001" customHeight="1">
      <c r="B415" s="122" t="s">
        <v>27</v>
      </c>
      <c r="C415" s="117" t="s">
        <v>28</v>
      </c>
      <c r="D415" s="17">
        <f>Активн!R12</f>
        <v>3.069</v>
      </c>
      <c r="E415" s="18" t="s">
        <v>29</v>
      </c>
      <c r="F415" s="17">
        <f>Реактивн!R12</f>
        <v>0.52600000000000002</v>
      </c>
    </row>
    <row r="416" spans="2:6" ht="20.100000000000001" customHeight="1">
      <c r="B416" s="122" t="s">
        <v>30</v>
      </c>
      <c r="C416" s="117" t="s">
        <v>31</v>
      </c>
      <c r="D416" s="17">
        <f>Активн!R13</f>
        <v>3.2029999999999998</v>
      </c>
      <c r="E416" s="18" t="s">
        <v>32</v>
      </c>
      <c r="F416" s="17">
        <f>Реактивн!R13</f>
        <v>0.54200000000000004</v>
      </c>
    </row>
    <row r="417" spans="2:6" ht="20.100000000000001" customHeight="1">
      <c r="B417" s="122" t="s">
        <v>33</v>
      </c>
      <c r="C417" s="117" t="s">
        <v>34</v>
      </c>
      <c r="D417" s="17">
        <f>Активн!R14</f>
        <v>3.29</v>
      </c>
      <c r="E417" s="18" t="s">
        <v>35</v>
      </c>
      <c r="F417" s="17">
        <f>Реактивн!R14</f>
        <v>0.55100000000000005</v>
      </c>
    </row>
    <row r="418" spans="2:6" ht="20.100000000000001" customHeight="1">
      <c r="B418" s="122" t="s">
        <v>36</v>
      </c>
      <c r="C418" s="117" t="s">
        <v>37</v>
      </c>
      <c r="D418" s="17">
        <f>Активн!R15</f>
        <v>3.3279999999999998</v>
      </c>
      <c r="E418" s="18" t="s">
        <v>38</v>
      </c>
      <c r="F418" s="17">
        <f>Реактивн!R15</f>
        <v>0.56600000000000006</v>
      </c>
    </row>
    <row r="419" spans="2:6" ht="20.100000000000001" customHeight="1">
      <c r="B419" s="122" t="s">
        <v>39</v>
      </c>
      <c r="C419" s="117" t="s">
        <v>40</v>
      </c>
      <c r="D419" s="17">
        <f>Активн!R16</f>
        <v>3.3759999999999999</v>
      </c>
      <c r="E419" s="18" t="s">
        <v>41</v>
      </c>
      <c r="F419" s="17">
        <f>Реактивн!R16</f>
        <v>0.59</v>
      </c>
    </row>
    <row r="420" spans="2:6" ht="20.100000000000001" customHeight="1">
      <c r="B420" s="122" t="s">
        <v>42</v>
      </c>
      <c r="C420" s="117" t="s">
        <v>43</v>
      </c>
      <c r="D420" s="17">
        <f>Активн!R17</f>
        <v>3.379</v>
      </c>
      <c r="E420" s="18" t="s">
        <v>44</v>
      </c>
      <c r="F420" s="17">
        <f>Реактивн!R17</f>
        <v>0.57400000000000007</v>
      </c>
    </row>
    <row r="421" spans="2:6" ht="20.100000000000001" customHeight="1">
      <c r="B421" s="122" t="s">
        <v>45</v>
      </c>
      <c r="C421" s="117" t="s">
        <v>46</v>
      </c>
      <c r="D421" s="17">
        <f>Активн!R18</f>
        <v>3.4209999999999998</v>
      </c>
      <c r="E421" s="18" t="s">
        <v>47</v>
      </c>
      <c r="F421" s="17">
        <f>Реактивн!R18</f>
        <v>0.57600000000000007</v>
      </c>
    </row>
    <row r="422" spans="2:6" ht="20.100000000000001" customHeight="1">
      <c r="B422" s="122" t="s">
        <v>48</v>
      </c>
      <c r="C422" s="117" t="s">
        <v>49</v>
      </c>
      <c r="D422" s="17">
        <f>Активн!R19</f>
        <v>3.5339999999999998</v>
      </c>
      <c r="E422" s="18" t="s">
        <v>50</v>
      </c>
      <c r="F422" s="17">
        <f>Реактивн!R19</f>
        <v>0.56900000000000006</v>
      </c>
    </row>
    <row r="423" spans="2:6" ht="20.100000000000001" customHeight="1">
      <c r="B423" s="122" t="s">
        <v>51</v>
      </c>
      <c r="C423" s="117" t="s">
        <v>52</v>
      </c>
      <c r="D423" s="17">
        <f>Активн!R20</f>
        <v>3.778</v>
      </c>
      <c r="E423" s="18" t="s">
        <v>53</v>
      </c>
      <c r="F423" s="17">
        <f>Реактивн!R20</f>
        <v>0.57900000000000007</v>
      </c>
    </row>
    <row r="424" spans="2:6" ht="20.100000000000001" customHeight="1">
      <c r="B424" s="122" t="s">
        <v>54</v>
      </c>
      <c r="C424" s="117" t="s">
        <v>55</v>
      </c>
      <c r="D424" s="17">
        <f>Активн!R21</f>
        <v>3.9409999999999998</v>
      </c>
      <c r="E424" s="18" t="s">
        <v>56</v>
      </c>
      <c r="F424" s="17">
        <f>Реактивн!R21</f>
        <v>0.59199999999999997</v>
      </c>
    </row>
    <row r="425" spans="2:6" ht="20.100000000000001" customHeight="1">
      <c r="B425" s="122" t="s">
        <v>57</v>
      </c>
      <c r="C425" s="117" t="s">
        <v>58</v>
      </c>
      <c r="D425" s="17">
        <f>Активн!R22</f>
        <v>4.1740000000000004</v>
      </c>
      <c r="E425" s="18" t="s">
        <v>59</v>
      </c>
      <c r="F425" s="17">
        <f>Реактивн!R22</f>
        <v>0.61499999999999999</v>
      </c>
    </row>
    <row r="426" spans="2:6" ht="20.100000000000001" customHeight="1">
      <c r="B426" s="122" t="s">
        <v>60</v>
      </c>
      <c r="C426" s="117" t="s">
        <v>61</v>
      </c>
      <c r="D426" s="17">
        <f>Активн!R23</f>
        <v>4.3490000000000002</v>
      </c>
      <c r="E426" s="18" t="s">
        <v>62</v>
      </c>
      <c r="F426" s="17">
        <f>Реактивн!R23</f>
        <v>0.63700000000000001</v>
      </c>
    </row>
    <row r="427" spans="2:6" ht="20.100000000000001" customHeight="1">
      <c r="B427" s="122" t="s">
        <v>63</v>
      </c>
      <c r="C427" s="117" t="s">
        <v>64</v>
      </c>
      <c r="D427" s="17">
        <f>Активн!R24</f>
        <v>4.3330000000000002</v>
      </c>
      <c r="E427" s="18" t="s">
        <v>65</v>
      </c>
      <c r="F427" s="17">
        <f>Реактивн!R24</f>
        <v>0.64800000000000002</v>
      </c>
    </row>
    <row r="428" spans="2:6" ht="20.100000000000001" customHeight="1">
      <c r="B428" s="122" t="s">
        <v>66</v>
      </c>
      <c r="C428" s="117" t="s">
        <v>67</v>
      </c>
      <c r="D428" s="17">
        <f>Активн!R25</f>
        <v>4.109</v>
      </c>
      <c r="E428" s="18" t="s">
        <v>68</v>
      </c>
      <c r="F428" s="17">
        <f>Реактивн!R25</f>
        <v>0.64</v>
      </c>
    </row>
    <row r="429" spans="2:6" ht="20.100000000000001" customHeight="1">
      <c r="B429" s="122" t="s">
        <v>69</v>
      </c>
      <c r="C429" s="117" t="s">
        <v>70</v>
      </c>
      <c r="D429" s="17">
        <f>Активн!R26</f>
        <v>3.6880000000000002</v>
      </c>
      <c r="E429" s="18" t="s">
        <v>71</v>
      </c>
      <c r="F429" s="17">
        <f>Реактивн!R26</f>
        <v>0.63500000000000001</v>
      </c>
    </row>
    <row r="430" spans="2:6" ht="20.100000000000001" customHeight="1" thickBot="1">
      <c r="B430" s="123" t="s">
        <v>72</v>
      </c>
      <c r="C430" s="118" t="s">
        <v>73</v>
      </c>
      <c r="D430" s="19">
        <f>Активн!R27</f>
        <v>3.1680000000000001</v>
      </c>
      <c r="E430" s="20" t="s">
        <v>74</v>
      </c>
      <c r="F430" s="19">
        <f>Реактивн!R27</f>
        <v>0.60399999999999998</v>
      </c>
    </row>
    <row r="431" spans="2:6" ht="39.950000000000003" customHeight="1" thickBot="1">
      <c r="B431" s="124" t="s">
        <v>75</v>
      </c>
      <c r="C431" s="1" t="s">
        <v>78</v>
      </c>
      <c r="D431" s="125">
        <f>SUM(D407:D430)</f>
        <v>78.669999999999987</v>
      </c>
      <c r="E431" s="1" t="s">
        <v>79</v>
      </c>
      <c r="F431" s="126">
        <f>SUM(F407:F430)</f>
        <v>13.705000000000002</v>
      </c>
    </row>
    <row r="432" spans="2:6" ht="39.950000000000003" customHeight="1">
      <c r="B432" s="131"/>
      <c r="C432" s="2"/>
      <c r="D432" s="132"/>
      <c r="E432" s="2"/>
      <c r="F432" s="132"/>
    </row>
    <row r="433" spans="1:7" ht="15.75">
      <c r="A433" s="178" t="s">
        <v>80</v>
      </c>
      <c r="B433" s="178"/>
      <c r="C433" s="178"/>
      <c r="D433" s="178"/>
      <c r="E433" s="178"/>
      <c r="F433" s="178"/>
      <c r="G433" s="178"/>
    </row>
    <row r="434" spans="1:7" ht="15.75">
      <c r="B434" s="21"/>
      <c r="C434" s="22" t="s">
        <v>81</v>
      </c>
      <c r="D434" s="24" t="str">
        <f>D2</f>
        <v>16.12.20.</v>
      </c>
      <c r="E434" s="119" t="s">
        <v>426</v>
      </c>
      <c r="F434" s="21"/>
    </row>
    <row r="435" spans="1:7" ht="15.75">
      <c r="B435" s="21"/>
      <c r="C435" s="21"/>
      <c r="D435" s="66"/>
      <c r="E435" s="67"/>
      <c r="F435" s="21"/>
    </row>
    <row r="436" spans="1:7" ht="15.75" customHeight="1">
      <c r="B436" s="21"/>
      <c r="C436" s="22" t="s">
        <v>1</v>
      </c>
      <c r="D436" s="180" t="s">
        <v>509</v>
      </c>
      <c r="E436" s="180"/>
      <c r="F436" s="180"/>
    </row>
    <row r="437" spans="1:7" ht="16.5" thickBot="1">
      <c r="B437" s="21"/>
      <c r="C437" s="129"/>
      <c r="D437" s="161"/>
      <c r="E437" s="161"/>
      <c r="F437" s="161"/>
    </row>
    <row r="438" spans="1:7" ht="20.100000000000001" customHeight="1">
      <c r="B438" s="170" t="s">
        <v>2</v>
      </c>
      <c r="C438" s="172" t="s">
        <v>87</v>
      </c>
      <c r="D438" s="173"/>
      <c r="E438" s="173"/>
      <c r="F438" s="174"/>
    </row>
    <row r="439" spans="1:7" ht="20.100000000000001" customHeight="1" thickBot="1">
      <c r="B439" s="171"/>
      <c r="C439" s="175" t="s">
        <v>88</v>
      </c>
      <c r="D439" s="176"/>
      <c r="E439" s="175" t="s">
        <v>89</v>
      </c>
      <c r="F439" s="176"/>
    </row>
    <row r="440" spans="1:7" ht="20.100000000000001" customHeight="1">
      <c r="B440" s="121" t="s">
        <v>3</v>
      </c>
      <c r="C440" s="116" t="s">
        <v>4</v>
      </c>
      <c r="D440" s="28">
        <f>Активн!T4</f>
        <v>1.7999999999999999E-2</v>
      </c>
      <c r="E440" s="16" t="s">
        <v>5</v>
      </c>
      <c r="F440" s="28">
        <f>Реактивн!T4</f>
        <v>1.9E-2</v>
      </c>
    </row>
    <row r="441" spans="1:7" ht="20.100000000000001" customHeight="1">
      <c r="B441" s="122" t="s">
        <v>6</v>
      </c>
      <c r="C441" s="117" t="s">
        <v>7</v>
      </c>
      <c r="D441" s="17">
        <f>Активн!T5</f>
        <v>1.7999999999999999E-2</v>
      </c>
      <c r="E441" s="18" t="s">
        <v>8</v>
      </c>
      <c r="F441" s="17">
        <f>Реактивн!T5</f>
        <v>1.9E-2</v>
      </c>
    </row>
    <row r="442" spans="1:7" ht="20.100000000000001" customHeight="1">
      <c r="B442" s="122" t="s">
        <v>9</v>
      </c>
      <c r="C442" s="117" t="s">
        <v>10</v>
      </c>
      <c r="D442" s="17">
        <f>Активн!T6</f>
        <v>1.7999999999999999E-2</v>
      </c>
      <c r="E442" s="18" t="s">
        <v>11</v>
      </c>
      <c r="F442" s="17">
        <f>Реактивн!T6</f>
        <v>1.9E-2</v>
      </c>
    </row>
    <row r="443" spans="1:7" ht="20.100000000000001" customHeight="1">
      <c r="B443" s="122" t="s">
        <v>12</v>
      </c>
      <c r="C443" s="117" t="s">
        <v>13</v>
      </c>
      <c r="D443" s="17">
        <f>Активн!T7</f>
        <v>1.7999999999999999E-2</v>
      </c>
      <c r="E443" s="18" t="s">
        <v>14</v>
      </c>
      <c r="F443" s="17">
        <f>Реактивн!T7</f>
        <v>1.9E-2</v>
      </c>
    </row>
    <row r="444" spans="1:7" ht="20.100000000000001" customHeight="1">
      <c r="B444" s="122" t="s">
        <v>15</v>
      </c>
      <c r="C444" s="117" t="s">
        <v>16</v>
      </c>
      <c r="D444" s="17">
        <f>Активн!T8</f>
        <v>1.7999999999999999E-2</v>
      </c>
      <c r="E444" s="18" t="s">
        <v>17</v>
      </c>
      <c r="F444" s="17">
        <f>Реактивн!T8</f>
        <v>1.9E-2</v>
      </c>
    </row>
    <row r="445" spans="1:7" ht="20.100000000000001" customHeight="1">
      <c r="B445" s="122" t="s">
        <v>18</v>
      </c>
      <c r="C445" s="117" t="s">
        <v>19</v>
      </c>
      <c r="D445" s="17">
        <f>Активн!T9</f>
        <v>1.7999999999999999E-2</v>
      </c>
      <c r="E445" s="18" t="s">
        <v>20</v>
      </c>
      <c r="F445" s="17">
        <f>Реактивн!T9</f>
        <v>1.9E-2</v>
      </c>
    </row>
    <row r="446" spans="1:7" ht="20.100000000000001" customHeight="1">
      <c r="B446" s="122" t="s">
        <v>21</v>
      </c>
      <c r="C446" s="117" t="s">
        <v>22</v>
      </c>
      <c r="D446" s="17">
        <f>Активн!T10</f>
        <v>1.7999999999999999E-2</v>
      </c>
      <c r="E446" s="18" t="s">
        <v>23</v>
      </c>
      <c r="F446" s="17">
        <f>Реактивн!T10</f>
        <v>1.9E-2</v>
      </c>
    </row>
    <row r="447" spans="1:7" ht="20.100000000000001" customHeight="1">
      <c r="B447" s="122" t="s">
        <v>24</v>
      </c>
      <c r="C447" s="117" t="s">
        <v>25</v>
      </c>
      <c r="D447" s="17">
        <f>Активн!T11</f>
        <v>1.7999999999999999E-2</v>
      </c>
      <c r="E447" s="18" t="s">
        <v>26</v>
      </c>
      <c r="F447" s="17">
        <f>Реактивн!T11</f>
        <v>0.02</v>
      </c>
    </row>
    <row r="448" spans="1:7" ht="20.100000000000001" customHeight="1">
      <c r="B448" s="122" t="s">
        <v>27</v>
      </c>
      <c r="C448" s="117" t="s">
        <v>28</v>
      </c>
      <c r="D448" s="17">
        <f>Активн!T12</f>
        <v>1.6E-2</v>
      </c>
      <c r="E448" s="18" t="s">
        <v>29</v>
      </c>
      <c r="F448" s="17">
        <f>Реактивн!T12</f>
        <v>1.7999999999999999E-2</v>
      </c>
    </row>
    <row r="449" spans="2:6" ht="20.100000000000001" customHeight="1">
      <c r="B449" s="122" t="s">
        <v>30</v>
      </c>
      <c r="C449" s="117" t="s">
        <v>31</v>
      </c>
      <c r="D449" s="17">
        <f>Активн!T13</f>
        <v>1.4999999999999999E-2</v>
      </c>
      <c r="E449" s="18" t="s">
        <v>32</v>
      </c>
      <c r="F449" s="17">
        <f>Реактивн!T13</f>
        <v>1.7999999999999999E-2</v>
      </c>
    </row>
    <row r="450" spans="2:6" ht="20.100000000000001" customHeight="1">
      <c r="B450" s="122" t="s">
        <v>33</v>
      </c>
      <c r="C450" s="117" t="s">
        <v>34</v>
      </c>
      <c r="D450" s="17">
        <f>Активн!T14</f>
        <v>1.6E-2</v>
      </c>
      <c r="E450" s="18" t="s">
        <v>35</v>
      </c>
      <c r="F450" s="17">
        <f>Реактивн!T14</f>
        <v>1.9E-2</v>
      </c>
    </row>
    <row r="451" spans="2:6" ht="20.100000000000001" customHeight="1">
      <c r="B451" s="122" t="s">
        <v>36</v>
      </c>
      <c r="C451" s="117" t="s">
        <v>37</v>
      </c>
      <c r="D451" s="17">
        <f>Активн!T15</f>
        <v>1.4999999999999999E-2</v>
      </c>
      <c r="E451" s="18" t="s">
        <v>38</v>
      </c>
      <c r="F451" s="17">
        <f>Реактивн!T15</f>
        <v>1.7999999999999999E-2</v>
      </c>
    </row>
    <row r="452" spans="2:6" ht="20.100000000000001" customHeight="1">
      <c r="B452" s="122" t="s">
        <v>39</v>
      </c>
      <c r="C452" s="117" t="s">
        <v>40</v>
      </c>
      <c r="D452" s="17">
        <f>Активн!T16</f>
        <v>1.6E-2</v>
      </c>
      <c r="E452" s="18" t="s">
        <v>41</v>
      </c>
      <c r="F452" s="17">
        <f>Реактивн!T16</f>
        <v>1.9E-2</v>
      </c>
    </row>
    <row r="453" spans="2:6" ht="20.100000000000001" customHeight="1">
      <c r="B453" s="122" t="s">
        <v>42</v>
      </c>
      <c r="C453" s="117" t="s">
        <v>43</v>
      </c>
      <c r="D453" s="17">
        <f>Активн!T17</f>
        <v>1.4999999999999999E-2</v>
      </c>
      <c r="E453" s="18" t="s">
        <v>44</v>
      </c>
      <c r="F453" s="17">
        <f>Реактивн!T17</f>
        <v>1.7999999999999999E-2</v>
      </c>
    </row>
    <row r="454" spans="2:6" ht="20.100000000000001" customHeight="1">
      <c r="B454" s="122" t="s">
        <v>45</v>
      </c>
      <c r="C454" s="117" t="s">
        <v>46</v>
      </c>
      <c r="D454" s="17">
        <f>Активн!T18</f>
        <v>1.4999999999999999E-2</v>
      </c>
      <c r="E454" s="18" t="s">
        <v>47</v>
      </c>
      <c r="F454" s="17">
        <f>Реактивн!T18</f>
        <v>1.9E-2</v>
      </c>
    </row>
    <row r="455" spans="2:6" ht="20.100000000000001" customHeight="1">
      <c r="B455" s="122" t="s">
        <v>48</v>
      </c>
      <c r="C455" s="117" t="s">
        <v>49</v>
      </c>
      <c r="D455" s="17">
        <f>Активн!T19</f>
        <v>1.7000000000000001E-2</v>
      </c>
      <c r="E455" s="18" t="s">
        <v>50</v>
      </c>
      <c r="F455" s="17">
        <f>Реактивн!T19</f>
        <v>0.02</v>
      </c>
    </row>
    <row r="456" spans="2:6" ht="20.100000000000001" customHeight="1">
      <c r="B456" s="122" t="s">
        <v>51</v>
      </c>
      <c r="C456" s="117" t="s">
        <v>52</v>
      </c>
      <c r="D456" s="17">
        <f>Активн!T20</f>
        <v>1.7999999999999999E-2</v>
      </c>
      <c r="E456" s="18" t="s">
        <v>53</v>
      </c>
      <c r="F456" s="17">
        <f>Реактивн!T20</f>
        <v>2.1000000000000001E-2</v>
      </c>
    </row>
    <row r="457" spans="2:6" ht="20.100000000000001" customHeight="1">
      <c r="B457" s="122" t="s">
        <v>54</v>
      </c>
      <c r="C457" s="117" t="s">
        <v>55</v>
      </c>
      <c r="D457" s="17">
        <f>Активн!T21</f>
        <v>0.71399999999999997</v>
      </c>
      <c r="E457" s="18" t="s">
        <v>56</v>
      </c>
      <c r="F457" s="17">
        <f>Реактивн!T21</f>
        <v>4.3000000000000003E-2</v>
      </c>
    </row>
    <row r="458" spans="2:6" ht="20.100000000000001" customHeight="1">
      <c r="B458" s="122" t="s">
        <v>57</v>
      </c>
      <c r="C458" s="117" t="s">
        <v>58</v>
      </c>
      <c r="D458" s="17">
        <f>Активн!T22</f>
        <v>1.0940000000000001</v>
      </c>
      <c r="E458" s="18" t="s">
        <v>59</v>
      </c>
      <c r="F458" s="17">
        <f>Реактивн!T22</f>
        <v>3.6999999999999998E-2</v>
      </c>
    </row>
    <row r="459" spans="2:6" ht="20.100000000000001" customHeight="1">
      <c r="B459" s="122" t="s">
        <v>60</v>
      </c>
      <c r="C459" s="117" t="s">
        <v>61</v>
      </c>
      <c r="D459" s="17">
        <f>Активн!T23</f>
        <v>1.1299999999999999</v>
      </c>
      <c r="E459" s="18" t="s">
        <v>62</v>
      </c>
      <c r="F459" s="17">
        <f>Реактивн!T23</f>
        <v>7.1000000000000008E-2</v>
      </c>
    </row>
    <row r="460" spans="2:6" ht="20.100000000000001" customHeight="1">
      <c r="B460" s="122" t="s">
        <v>63</v>
      </c>
      <c r="C460" s="117" t="s">
        <v>64</v>
      </c>
      <c r="D460" s="17">
        <f>Активн!T24</f>
        <v>1.133</v>
      </c>
      <c r="E460" s="18" t="s">
        <v>65</v>
      </c>
      <c r="F460" s="17">
        <f>Реактивн!T24</f>
        <v>0.08</v>
      </c>
    </row>
    <row r="461" spans="2:6" ht="20.100000000000001" customHeight="1">
      <c r="B461" s="122" t="s">
        <v>66</v>
      </c>
      <c r="C461" s="117" t="s">
        <v>67</v>
      </c>
      <c r="D461" s="17">
        <f>Активн!T25</f>
        <v>1.117</v>
      </c>
      <c r="E461" s="18" t="s">
        <v>68</v>
      </c>
      <c r="F461" s="17">
        <f>Реактивн!T25</f>
        <v>7.8E-2</v>
      </c>
    </row>
    <row r="462" spans="2:6" ht="20.100000000000001" customHeight="1">
      <c r="B462" s="122" t="s">
        <v>69</v>
      </c>
      <c r="C462" s="117" t="s">
        <v>70</v>
      </c>
      <c r="D462" s="17">
        <f>Активн!T26</f>
        <v>1.107</v>
      </c>
      <c r="E462" s="18" t="s">
        <v>71</v>
      </c>
      <c r="F462" s="17">
        <f>Реактивн!T26</f>
        <v>7.9000000000000001E-2</v>
      </c>
    </row>
    <row r="463" spans="2:6" ht="20.100000000000001" customHeight="1" thickBot="1">
      <c r="B463" s="123" t="s">
        <v>72</v>
      </c>
      <c r="C463" s="118" t="s">
        <v>73</v>
      </c>
      <c r="D463" s="19">
        <f>Активн!T27</f>
        <v>1.095</v>
      </c>
      <c r="E463" s="20" t="s">
        <v>74</v>
      </c>
      <c r="F463" s="19">
        <f>Реактивн!T27</f>
        <v>7.0000000000000007E-2</v>
      </c>
    </row>
    <row r="464" spans="2:6" ht="39.950000000000003" customHeight="1" thickBot="1">
      <c r="B464" s="124" t="s">
        <v>75</v>
      </c>
      <c r="C464" s="1" t="s">
        <v>78</v>
      </c>
      <c r="D464" s="125">
        <f>SUM(D440:D463)</f>
        <v>7.6770000000000005</v>
      </c>
      <c r="E464" s="1" t="s">
        <v>79</v>
      </c>
      <c r="F464" s="126">
        <f>SUM(F440:F463)</f>
        <v>0.78099999999999992</v>
      </c>
    </row>
    <row r="465" spans="1:7" ht="39.950000000000003" customHeight="1">
      <c r="B465" s="131"/>
      <c r="C465" s="2"/>
      <c r="D465" s="132"/>
      <c r="E465" s="2"/>
      <c r="F465" s="132"/>
    </row>
    <row r="466" spans="1:7" ht="15.75">
      <c r="A466" s="178" t="s">
        <v>80</v>
      </c>
      <c r="B466" s="178"/>
      <c r="C466" s="178"/>
      <c r="D466" s="178"/>
      <c r="E466" s="178"/>
      <c r="F466" s="178"/>
      <c r="G466" s="178"/>
    </row>
    <row r="467" spans="1:7" ht="15.75">
      <c r="B467" s="21"/>
      <c r="C467" s="22" t="s">
        <v>81</v>
      </c>
      <c r="D467" s="24" t="str">
        <f>D2</f>
        <v>16.12.20.</v>
      </c>
      <c r="E467" s="119" t="s">
        <v>426</v>
      </c>
      <c r="F467" s="21"/>
    </row>
    <row r="468" spans="1:7" ht="15.75">
      <c r="B468" s="21"/>
      <c r="C468" s="21"/>
      <c r="D468" s="66"/>
      <c r="E468" s="67"/>
      <c r="F468" s="21"/>
    </row>
    <row r="469" spans="1:7" ht="15.75" customHeight="1">
      <c r="B469" s="21"/>
      <c r="C469" s="22" t="s">
        <v>1</v>
      </c>
      <c r="D469" s="180" t="s">
        <v>510</v>
      </c>
      <c r="E469" s="180"/>
      <c r="F469" s="180"/>
    </row>
    <row r="470" spans="1:7" ht="16.5" thickBot="1">
      <c r="B470" s="21"/>
      <c r="C470" s="129"/>
      <c r="D470" s="161"/>
      <c r="E470" s="161"/>
      <c r="F470" s="161"/>
    </row>
    <row r="471" spans="1:7" ht="20.100000000000001" customHeight="1">
      <c r="B471" s="170" t="s">
        <v>2</v>
      </c>
      <c r="C471" s="172" t="s">
        <v>87</v>
      </c>
      <c r="D471" s="173"/>
      <c r="E471" s="173"/>
      <c r="F471" s="174"/>
    </row>
    <row r="472" spans="1:7" ht="20.100000000000001" customHeight="1" thickBot="1">
      <c r="B472" s="171"/>
      <c r="C472" s="175" t="s">
        <v>88</v>
      </c>
      <c r="D472" s="176"/>
      <c r="E472" s="175" t="s">
        <v>89</v>
      </c>
      <c r="F472" s="176"/>
    </row>
    <row r="473" spans="1:7" ht="20.100000000000001" customHeight="1">
      <c r="B473" s="121" t="s">
        <v>3</v>
      </c>
      <c r="C473" s="116" t="s">
        <v>4</v>
      </c>
      <c r="D473" s="28">
        <f>Активн!DG4</f>
        <v>0.44900000000000001</v>
      </c>
      <c r="E473" s="16" t="s">
        <v>5</v>
      </c>
      <c r="F473" s="28">
        <f>Реактивн!DG4</f>
        <v>0.10100000000000001</v>
      </c>
    </row>
    <row r="474" spans="1:7" ht="20.100000000000001" customHeight="1">
      <c r="B474" s="122" t="s">
        <v>6</v>
      </c>
      <c r="C474" s="117" t="s">
        <v>7</v>
      </c>
      <c r="D474" s="17">
        <f>Активн!DG5</f>
        <v>0.47599999999999998</v>
      </c>
      <c r="E474" s="18" t="s">
        <v>8</v>
      </c>
      <c r="F474" s="17">
        <f>Реактивн!DG5</f>
        <v>9.5000000000000001E-2</v>
      </c>
    </row>
    <row r="475" spans="1:7" ht="20.100000000000001" customHeight="1">
      <c r="B475" s="122" t="s">
        <v>9</v>
      </c>
      <c r="C475" s="117" t="s">
        <v>10</v>
      </c>
      <c r="D475" s="17">
        <f>Активн!DG6</f>
        <v>0.47299999999999998</v>
      </c>
      <c r="E475" s="18" t="s">
        <v>11</v>
      </c>
      <c r="F475" s="17">
        <f>Реактивн!DG6</f>
        <v>0.10100000000000001</v>
      </c>
    </row>
    <row r="476" spans="1:7" ht="20.100000000000001" customHeight="1">
      <c r="B476" s="122" t="s">
        <v>12</v>
      </c>
      <c r="C476" s="117" t="s">
        <v>13</v>
      </c>
      <c r="D476" s="17">
        <f>Активн!DG7</f>
        <v>0.46700000000000003</v>
      </c>
      <c r="E476" s="18" t="s">
        <v>14</v>
      </c>
      <c r="F476" s="17">
        <f>Реактивн!DG7</f>
        <v>0.107</v>
      </c>
    </row>
    <row r="477" spans="1:7" ht="20.100000000000001" customHeight="1">
      <c r="B477" s="122" t="s">
        <v>15</v>
      </c>
      <c r="C477" s="117" t="s">
        <v>16</v>
      </c>
      <c r="D477" s="17">
        <f>Активн!DG8</f>
        <v>0.45600000000000002</v>
      </c>
      <c r="E477" s="18" t="s">
        <v>17</v>
      </c>
      <c r="F477" s="17">
        <f>Реактивн!DG8</f>
        <v>9.9000000000000005E-2</v>
      </c>
    </row>
    <row r="478" spans="1:7" ht="20.100000000000001" customHeight="1">
      <c r="B478" s="122" t="s">
        <v>18</v>
      </c>
      <c r="C478" s="117" t="s">
        <v>19</v>
      </c>
      <c r="D478" s="17">
        <f>Активн!DG9</f>
        <v>0.48599999999999999</v>
      </c>
      <c r="E478" s="18" t="s">
        <v>20</v>
      </c>
      <c r="F478" s="17">
        <f>Реактивн!DG9</f>
        <v>9.7000000000000003E-2</v>
      </c>
    </row>
    <row r="479" spans="1:7" ht="20.100000000000001" customHeight="1">
      <c r="B479" s="122" t="s">
        <v>21</v>
      </c>
      <c r="C479" s="117" t="s">
        <v>22</v>
      </c>
      <c r="D479" s="17">
        <f>Активн!DG10</f>
        <v>0.51800000000000002</v>
      </c>
      <c r="E479" s="18" t="s">
        <v>23</v>
      </c>
      <c r="F479" s="17">
        <f>Реактивн!DG10</f>
        <v>9.7000000000000003E-2</v>
      </c>
    </row>
    <row r="480" spans="1:7" ht="20.100000000000001" customHeight="1">
      <c r="B480" s="122" t="s">
        <v>24</v>
      </c>
      <c r="C480" s="117" t="s">
        <v>25</v>
      </c>
      <c r="D480" s="17">
        <f>Активн!DG11</f>
        <v>0.58799999999999997</v>
      </c>
      <c r="E480" s="18" t="s">
        <v>26</v>
      </c>
      <c r="F480" s="17">
        <f>Реактивн!DG11</f>
        <v>0.105</v>
      </c>
    </row>
    <row r="481" spans="2:6" ht="20.100000000000001" customHeight="1">
      <c r="B481" s="122" t="s">
        <v>27</v>
      </c>
      <c r="C481" s="117" t="s">
        <v>28</v>
      </c>
      <c r="D481" s="17">
        <f>Активн!DG12</f>
        <v>0.751</v>
      </c>
      <c r="E481" s="18" t="s">
        <v>29</v>
      </c>
      <c r="F481" s="17">
        <f>Реактивн!DG12</f>
        <v>0.11800000000000001</v>
      </c>
    </row>
    <row r="482" spans="2:6" ht="20.100000000000001" customHeight="1">
      <c r="B482" s="122" t="s">
        <v>30</v>
      </c>
      <c r="C482" s="117" t="s">
        <v>31</v>
      </c>
      <c r="D482" s="17">
        <f>Активн!DG13</f>
        <v>0.85099999999999998</v>
      </c>
      <c r="E482" s="18" t="s">
        <v>32</v>
      </c>
      <c r="F482" s="17">
        <f>Реактивн!DG13</f>
        <v>0.112</v>
      </c>
    </row>
    <row r="483" spans="2:6" ht="20.100000000000001" customHeight="1">
      <c r="B483" s="122" t="s">
        <v>33</v>
      </c>
      <c r="C483" s="117" t="s">
        <v>34</v>
      </c>
      <c r="D483" s="17">
        <f>Активн!DG14</f>
        <v>0.86799999999999999</v>
      </c>
      <c r="E483" s="18" t="s">
        <v>35</v>
      </c>
      <c r="F483" s="17">
        <f>Реактивн!DG14</f>
        <v>0.112</v>
      </c>
    </row>
    <row r="484" spans="2:6" ht="20.100000000000001" customHeight="1">
      <c r="B484" s="122" t="s">
        <v>36</v>
      </c>
      <c r="C484" s="117" t="s">
        <v>37</v>
      </c>
      <c r="D484" s="17">
        <f>Активн!DG15</f>
        <v>0.89600000000000002</v>
      </c>
      <c r="E484" s="18" t="s">
        <v>38</v>
      </c>
      <c r="F484" s="17">
        <f>Реактивн!DG15</f>
        <v>0.13400000000000001</v>
      </c>
    </row>
    <row r="485" spans="2:6" ht="20.100000000000001" customHeight="1">
      <c r="B485" s="122" t="s">
        <v>39</v>
      </c>
      <c r="C485" s="117" t="s">
        <v>40</v>
      </c>
      <c r="D485" s="17">
        <f>Активн!DG16</f>
        <v>0.81799999999999995</v>
      </c>
      <c r="E485" s="18" t="s">
        <v>41</v>
      </c>
      <c r="F485" s="17">
        <f>Реактивн!DG16</f>
        <v>0.09</v>
      </c>
    </row>
    <row r="486" spans="2:6" ht="20.100000000000001" customHeight="1">
      <c r="B486" s="122" t="s">
        <v>42</v>
      </c>
      <c r="C486" s="117" t="s">
        <v>43</v>
      </c>
      <c r="D486" s="17">
        <f>Активн!DG17</f>
        <v>0.88600000000000001</v>
      </c>
      <c r="E486" s="18" t="s">
        <v>44</v>
      </c>
      <c r="F486" s="17">
        <f>Реактивн!DG17</f>
        <v>0.128</v>
      </c>
    </row>
    <row r="487" spans="2:6" ht="20.100000000000001" customHeight="1">
      <c r="B487" s="122" t="s">
        <v>45</v>
      </c>
      <c r="C487" s="117" t="s">
        <v>46</v>
      </c>
      <c r="D487" s="17">
        <f>Активн!DG18</f>
        <v>0.87</v>
      </c>
      <c r="E487" s="18" t="s">
        <v>47</v>
      </c>
      <c r="F487" s="17">
        <f>Реактивн!DG18</f>
        <v>0.122</v>
      </c>
    </row>
    <row r="488" spans="2:6" ht="20.100000000000001" customHeight="1">
      <c r="B488" s="122" t="s">
        <v>48</v>
      </c>
      <c r="C488" s="117" t="s">
        <v>49</v>
      </c>
      <c r="D488" s="17">
        <f>Активн!DG19</f>
        <v>0.91900000000000004</v>
      </c>
      <c r="E488" s="18" t="s">
        <v>50</v>
      </c>
      <c r="F488" s="17">
        <f>Реактивн!DG19</f>
        <v>0.13600000000000001</v>
      </c>
    </row>
    <row r="489" spans="2:6" ht="20.100000000000001" customHeight="1">
      <c r="B489" s="122" t="s">
        <v>51</v>
      </c>
      <c r="C489" s="117" t="s">
        <v>52</v>
      </c>
      <c r="D489" s="17">
        <f>Активн!DG20</f>
        <v>0.94099999999999995</v>
      </c>
      <c r="E489" s="18" t="s">
        <v>53</v>
      </c>
      <c r="F489" s="17">
        <f>Реактивн!DG20</f>
        <v>0.13700000000000001</v>
      </c>
    </row>
    <row r="490" spans="2:6" ht="20.100000000000001" customHeight="1">
      <c r="B490" s="122" t="s">
        <v>54</v>
      </c>
      <c r="C490" s="117" t="s">
        <v>55</v>
      </c>
      <c r="D490" s="17">
        <f>Активн!DG21</f>
        <v>0.88200000000000001</v>
      </c>
      <c r="E490" s="18" t="s">
        <v>56</v>
      </c>
      <c r="F490" s="17">
        <f>Реактивн!DG21</f>
        <v>0.11600000000000001</v>
      </c>
    </row>
    <row r="491" spans="2:6" ht="20.100000000000001" customHeight="1">
      <c r="B491" s="122" t="s">
        <v>57</v>
      </c>
      <c r="C491" s="117" t="s">
        <v>58</v>
      </c>
      <c r="D491" s="17">
        <f>Активн!DG22</f>
        <v>0.88600000000000001</v>
      </c>
      <c r="E491" s="18" t="s">
        <v>59</v>
      </c>
      <c r="F491" s="17">
        <f>Реактивн!DG22</f>
        <v>0.11900000000000001</v>
      </c>
    </row>
    <row r="492" spans="2:6" ht="20.100000000000001" customHeight="1">
      <c r="B492" s="122" t="s">
        <v>60</v>
      </c>
      <c r="C492" s="117" t="s">
        <v>61</v>
      </c>
      <c r="D492" s="17">
        <f>Активн!DG23</f>
        <v>0.81100000000000005</v>
      </c>
      <c r="E492" s="18" t="s">
        <v>62</v>
      </c>
      <c r="F492" s="17">
        <f>Реактивн!DG23</f>
        <v>0.08</v>
      </c>
    </row>
    <row r="493" spans="2:6" ht="20.100000000000001" customHeight="1">
      <c r="B493" s="122" t="s">
        <v>63</v>
      </c>
      <c r="C493" s="117" t="s">
        <v>64</v>
      </c>
      <c r="D493" s="17">
        <f>Активн!DG24</f>
        <v>0.62</v>
      </c>
      <c r="E493" s="18" t="s">
        <v>65</v>
      </c>
      <c r="F493" s="17">
        <f>Реактивн!DG24</f>
        <v>9.7000000000000003E-2</v>
      </c>
    </row>
    <row r="494" spans="2:6" ht="20.100000000000001" customHeight="1">
      <c r="B494" s="122" t="s">
        <v>66</v>
      </c>
      <c r="C494" s="117" t="s">
        <v>67</v>
      </c>
      <c r="D494" s="17">
        <f>Активн!DG25</f>
        <v>0.61699999999999999</v>
      </c>
      <c r="E494" s="18" t="s">
        <v>68</v>
      </c>
      <c r="F494" s="17">
        <f>Реактивн!DG25</f>
        <v>0.123</v>
      </c>
    </row>
    <row r="495" spans="2:6" ht="20.100000000000001" customHeight="1">
      <c r="B495" s="122" t="s">
        <v>69</v>
      </c>
      <c r="C495" s="117" t="s">
        <v>70</v>
      </c>
      <c r="D495" s="17">
        <f>Активн!DG26</f>
        <v>0.58899999999999997</v>
      </c>
      <c r="E495" s="18" t="s">
        <v>71</v>
      </c>
      <c r="F495" s="17">
        <f>Реактивн!DG26</f>
        <v>0.125</v>
      </c>
    </row>
    <row r="496" spans="2:6" ht="20.100000000000001" customHeight="1" thickBot="1">
      <c r="B496" s="123" t="s">
        <v>72</v>
      </c>
      <c r="C496" s="118" t="s">
        <v>73</v>
      </c>
      <c r="D496" s="19">
        <f>Активн!DG27</f>
        <v>0.52800000000000002</v>
      </c>
      <c r="E496" s="20" t="s">
        <v>74</v>
      </c>
      <c r="F496" s="19">
        <f>Реактивн!DG27</f>
        <v>0.11899999999999999</v>
      </c>
    </row>
    <row r="497" spans="1:7" ht="39.950000000000003" customHeight="1" thickBot="1">
      <c r="B497" s="124" t="s">
        <v>75</v>
      </c>
      <c r="C497" s="1" t="s">
        <v>78</v>
      </c>
      <c r="D497" s="125">
        <f>SUM(D473:D496)</f>
        <v>16.645999999999997</v>
      </c>
      <c r="E497" s="1" t="s">
        <v>79</v>
      </c>
      <c r="F497" s="126">
        <f>SUM(F473:F496)</f>
        <v>2.67</v>
      </c>
    </row>
    <row r="498" spans="1:7" ht="39.950000000000003" customHeight="1">
      <c r="B498" s="131"/>
      <c r="C498" s="2"/>
      <c r="D498" s="132"/>
      <c r="E498" s="2"/>
      <c r="F498" s="132"/>
    </row>
    <row r="499" spans="1:7" ht="15.75">
      <c r="A499" s="178" t="s">
        <v>80</v>
      </c>
      <c r="B499" s="178"/>
      <c r="C499" s="178"/>
      <c r="D499" s="178"/>
      <c r="E499" s="178"/>
      <c r="F499" s="178"/>
      <c r="G499" s="178"/>
    </row>
    <row r="500" spans="1:7" ht="15.75">
      <c r="B500" s="21"/>
      <c r="C500" s="22" t="s">
        <v>81</v>
      </c>
      <c r="D500" s="24" t="str">
        <f>D2</f>
        <v>16.12.20.</v>
      </c>
      <c r="E500" s="119" t="s">
        <v>426</v>
      </c>
      <c r="F500" s="21"/>
    </row>
    <row r="501" spans="1:7" ht="15.75">
      <c r="B501" s="21"/>
      <c r="C501" s="21"/>
      <c r="D501" s="66"/>
      <c r="E501" s="67"/>
      <c r="F501" s="21"/>
    </row>
    <row r="502" spans="1:7" ht="15.75" customHeight="1">
      <c r="B502" s="21"/>
      <c r="C502" s="22" t="s">
        <v>1</v>
      </c>
      <c r="D502" s="180" t="s">
        <v>511</v>
      </c>
      <c r="E502" s="180"/>
      <c r="F502" s="180"/>
    </row>
    <row r="503" spans="1:7" ht="16.5" thickBot="1">
      <c r="B503" s="21"/>
      <c r="C503" s="129"/>
      <c r="D503" s="161"/>
      <c r="E503" s="161"/>
      <c r="F503" s="161"/>
    </row>
    <row r="504" spans="1:7" ht="20.100000000000001" customHeight="1">
      <c r="B504" s="170" t="s">
        <v>2</v>
      </c>
      <c r="C504" s="172" t="s">
        <v>87</v>
      </c>
      <c r="D504" s="173"/>
      <c r="E504" s="173"/>
      <c r="F504" s="174"/>
    </row>
    <row r="505" spans="1:7" ht="20.100000000000001" customHeight="1" thickBot="1">
      <c r="B505" s="171"/>
      <c r="C505" s="175" t="s">
        <v>88</v>
      </c>
      <c r="D505" s="176"/>
      <c r="E505" s="175" t="s">
        <v>89</v>
      </c>
      <c r="F505" s="176"/>
    </row>
    <row r="506" spans="1:7" ht="20.100000000000001" customHeight="1">
      <c r="B506" s="121" t="s">
        <v>3</v>
      </c>
      <c r="C506" s="116" t="s">
        <v>4</v>
      </c>
      <c r="D506" s="28">
        <f>Активн!DH4</f>
        <v>1.194</v>
      </c>
      <c r="E506" s="16" t="s">
        <v>5</v>
      </c>
      <c r="F506" s="28">
        <f>Реактивн!DH4</f>
        <v>0.49199999999999999</v>
      </c>
    </row>
    <row r="507" spans="1:7" ht="20.100000000000001" customHeight="1">
      <c r="B507" s="122" t="s">
        <v>6</v>
      </c>
      <c r="C507" s="117" t="s">
        <v>7</v>
      </c>
      <c r="D507" s="17">
        <f>Активн!DH5</f>
        <v>1.113</v>
      </c>
      <c r="E507" s="18" t="s">
        <v>8</v>
      </c>
      <c r="F507" s="17">
        <f>Реактивн!DH5</f>
        <v>0.48099999999999998</v>
      </c>
    </row>
    <row r="508" spans="1:7" ht="20.100000000000001" customHeight="1">
      <c r="B508" s="122" t="s">
        <v>9</v>
      </c>
      <c r="C508" s="117" t="s">
        <v>10</v>
      </c>
      <c r="D508" s="17">
        <f>Активн!DH6</f>
        <v>1.077</v>
      </c>
      <c r="E508" s="18" t="s">
        <v>11</v>
      </c>
      <c r="F508" s="17">
        <f>Реактивн!DH6</f>
        <v>0.47299999999999998</v>
      </c>
    </row>
    <row r="509" spans="1:7" ht="20.100000000000001" customHeight="1">
      <c r="B509" s="122" t="s">
        <v>12</v>
      </c>
      <c r="C509" s="117" t="s">
        <v>13</v>
      </c>
      <c r="D509" s="17">
        <f>Активн!DH7</f>
        <v>1.0549999999999999</v>
      </c>
      <c r="E509" s="18" t="s">
        <v>14</v>
      </c>
      <c r="F509" s="17">
        <f>Реактивн!DH7</f>
        <v>0.47599999999999998</v>
      </c>
    </row>
    <row r="510" spans="1:7" ht="20.100000000000001" customHeight="1">
      <c r="B510" s="122" t="s">
        <v>15</v>
      </c>
      <c r="C510" s="117" t="s">
        <v>16</v>
      </c>
      <c r="D510" s="17">
        <f>Активн!DH8</f>
        <v>1.052</v>
      </c>
      <c r="E510" s="18" t="s">
        <v>17</v>
      </c>
      <c r="F510" s="17">
        <f>Реактивн!DH8</f>
        <v>0.47599999999999998</v>
      </c>
    </row>
    <row r="511" spans="1:7" ht="20.100000000000001" customHeight="1">
      <c r="B511" s="122" t="s">
        <v>18</v>
      </c>
      <c r="C511" s="117" t="s">
        <v>19</v>
      </c>
      <c r="D511" s="17">
        <f>Активн!DH9</f>
        <v>1.0940000000000001</v>
      </c>
      <c r="E511" s="18" t="s">
        <v>20</v>
      </c>
      <c r="F511" s="17">
        <f>Реактивн!DH9</f>
        <v>0.48199999999999998</v>
      </c>
    </row>
    <row r="512" spans="1:7" ht="20.100000000000001" customHeight="1">
      <c r="B512" s="122" t="s">
        <v>21</v>
      </c>
      <c r="C512" s="117" t="s">
        <v>22</v>
      </c>
      <c r="D512" s="17">
        <f>Активн!DH10</f>
        <v>1.2470000000000001</v>
      </c>
      <c r="E512" s="18" t="s">
        <v>23</v>
      </c>
      <c r="F512" s="17">
        <f>Реактивн!DH10</f>
        <v>0.505</v>
      </c>
    </row>
    <row r="513" spans="2:6" ht="20.100000000000001" customHeight="1">
      <c r="B513" s="122" t="s">
        <v>24</v>
      </c>
      <c r="C513" s="117" t="s">
        <v>25</v>
      </c>
      <c r="D513" s="17">
        <f>Активн!DH11</f>
        <v>1.494</v>
      </c>
      <c r="E513" s="18" t="s">
        <v>26</v>
      </c>
      <c r="F513" s="17">
        <f>Реактивн!DH11</f>
        <v>0.57799999999999996</v>
      </c>
    </row>
    <row r="514" spans="2:6" ht="20.100000000000001" customHeight="1">
      <c r="B514" s="122" t="s">
        <v>27</v>
      </c>
      <c r="C514" s="117" t="s">
        <v>28</v>
      </c>
      <c r="D514" s="17">
        <f>Активн!DH12</f>
        <v>1.6579999999999999</v>
      </c>
      <c r="E514" s="18" t="s">
        <v>29</v>
      </c>
      <c r="F514" s="17">
        <f>Реактивн!DH12</f>
        <v>0.58499999999999996</v>
      </c>
    </row>
    <row r="515" spans="2:6" ht="20.100000000000001" customHeight="1">
      <c r="B515" s="122" t="s">
        <v>30</v>
      </c>
      <c r="C515" s="117" t="s">
        <v>31</v>
      </c>
      <c r="D515" s="17">
        <f>Активн!DH13</f>
        <v>1.8740000000000001</v>
      </c>
      <c r="E515" s="18" t="s">
        <v>32</v>
      </c>
      <c r="F515" s="17">
        <f>Реактивн!DH13</f>
        <v>0.64900000000000002</v>
      </c>
    </row>
    <row r="516" spans="2:6" ht="20.100000000000001" customHeight="1">
      <c r="B516" s="122" t="s">
        <v>33</v>
      </c>
      <c r="C516" s="117" t="s">
        <v>34</v>
      </c>
      <c r="D516" s="17">
        <f>Активн!DH14</f>
        <v>1.913</v>
      </c>
      <c r="E516" s="18" t="s">
        <v>35</v>
      </c>
      <c r="F516" s="17">
        <f>Реактивн!DH14</f>
        <v>0.63300000000000001</v>
      </c>
    </row>
    <row r="517" spans="2:6" ht="20.100000000000001" customHeight="1">
      <c r="B517" s="122" t="s">
        <v>36</v>
      </c>
      <c r="C517" s="117" t="s">
        <v>37</v>
      </c>
      <c r="D517" s="17">
        <f>Активн!DH15</f>
        <v>1.883</v>
      </c>
      <c r="E517" s="18" t="s">
        <v>38</v>
      </c>
      <c r="F517" s="17">
        <f>Реактивн!DH15</f>
        <v>0.59799999999999998</v>
      </c>
    </row>
    <row r="518" spans="2:6" ht="20.100000000000001" customHeight="1">
      <c r="B518" s="122" t="s">
        <v>39</v>
      </c>
      <c r="C518" s="117" t="s">
        <v>40</v>
      </c>
      <c r="D518" s="17">
        <f>Активн!DH16</f>
        <v>1.8520000000000001</v>
      </c>
      <c r="E518" s="18" t="s">
        <v>41</v>
      </c>
      <c r="F518" s="17">
        <f>Реактивн!DH16</f>
        <v>0.58199999999999996</v>
      </c>
    </row>
    <row r="519" spans="2:6" ht="20.100000000000001" customHeight="1">
      <c r="B519" s="122" t="s">
        <v>42</v>
      </c>
      <c r="C519" s="117" t="s">
        <v>43</v>
      </c>
      <c r="D519" s="17">
        <f>Активн!DH17</f>
        <v>1.8640000000000001</v>
      </c>
      <c r="E519" s="18" t="s">
        <v>44</v>
      </c>
      <c r="F519" s="17">
        <f>Реактивн!DH17</f>
        <v>0.623</v>
      </c>
    </row>
    <row r="520" spans="2:6" ht="20.100000000000001" customHeight="1">
      <c r="B520" s="122" t="s">
        <v>45</v>
      </c>
      <c r="C520" s="117" t="s">
        <v>46</v>
      </c>
      <c r="D520" s="17">
        <f>Активн!DH18</f>
        <v>1.867</v>
      </c>
      <c r="E520" s="18" t="s">
        <v>47</v>
      </c>
      <c r="F520" s="17">
        <f>Реактивн!DH18</f>
        <v>0.61</v>
      </c>
    </row>
    <row r="521" spans="2:6" ht="20.100000000000001" customHeight="1">
      <c r="B521" s="122" t="s">
        <v>48</v>
      </c>
      <c r="C521" s="117" t="s">
        <v>49</v>
      </c>
      <c r="D521" s="17">
        <f>Активн!DH19</f>
        <v>1.883</v>
      </c>
      <c r="E521" s="18" t="s">
        <v>50</v>
      </c>
      <c r="F521" s="17">
        <f>Реактивн!DH19</f>
        <v>0.60299999999999998</v>
      </c>
    </row>
    <row r="522" spans="2:6" ht="20.100000000000001" customHeight="1">
      <c r="B522" s="122" t="s">
        <v>51</v>
      </c>
      <c r="C522" s="117" t="s">
        <v>52</v>
      </c>
      <c r="D522" s="17">
        <f>Активн!DH20</f>
        <v>2.0150000000000001</v>
      </c>
      <c r="E522" s="18" t="s">
        <v>53</v>
      </c>
      <c r="F522" s="17">
        <f>Реактивн!DH20</f>
        <v>0.60799999999999998</v>
      </c>
    </row>
    <row r="523" spans="2:6" ht="20.100000000000001" customHeight="1">
      <c r="B523" s="122" t="s">
        <v>54</v>
      </c>
      <c r="C523" s="117" t="s">
        <v>55</v>
      </c>
      <c r="D523" s="17">
        <f>Активн!DH21</f>
        <v>1.9710000000000001</v>
      </c>
      <c r="E523" s="18" t="s">
        <v>56</v>
      </c>
      <c r="F523" s="17">
        <f>Реактивн!DH21</f>
        <v>0.57399999999999995</v>
      </c>
    </row>
    <row r="524" spans="2:6" ht="20.100000000000001" customHeight="1">
      <c r="B524" s="122" t="s">
        <v>57</v>
      </c>
      <c r="C524" s="117" t="s">
        <v>58</v>
      </c>
      <c r="D524" s="17">
        <f>Активн!DH22</f>
        <v>1.9179999999999999</v>
      </c>
      <c r="E524" s="18" t="s">
        <v>59</v>
      </c>
      <c r="F524" s="17">
        <f>Реактивн!DH22</f>
        <v>0.61299999999999999</v>
      </c>
    </row>
    <row r="525" spans="2:6" ht="20.100000000000001" customHeight="1">
      <c r="B525" s="122" t="s">
        <v>60</v>
      </c>
      <c r="C525" s="117" t="s">
        <v>61</v>
      </c>
      <c r="D525" s="17">
        <f>Активн!DH23</f>
        <v>1.8640000000000001</v>
      </c>
      <c r="E525" s="18" t="s">
        <v>62</v>
      </c>
      <c r="F525" s="17">
        <f>Реактивн!DH23</f>
        <v>0.59499999999999997</v>
      </c>
    </row>
    <row r="526" spans="2:6" ht="20.100000000000001" customHeight="1">
      <c r="B526" s="122" t="s">
        <v>63</v>
      </c>
      <c r="C526" s="117" t="s">
        <v>64</v>
      </c>
      <c r="D526" s="17">
        <f>Активн!DH24</f>
        <v>1.831</v>
      </c>
      <c r="E526" s="18" t="s">
        <v>65</v>
      </c>
      <c r="F526" s="17">
        <f>Реактивн!DH24</f>
        <v>0.623</v>
      </c>
    </row>
    <row r="527" spans="2:6" ht="20.100000000000001" customHeight="1">
      <c r="B527" s="122" t="s">
        <v>66</v>
      </c>
      <c r="C527" s="117" t="s">
        <v>67</v>
      </c>
      <c r="D527" s="17">
        <f>Активн!DH25</f>
        <v>1.7589999999999999</v>
      </c>
      <c r="E527" s="18" t="s">
        <v>68</v>
      </c>
      <c r="F527" s="17">
        <f>Реактивн!DH25</f>
        <v>0.624</v>
      </c>
    </row>
    <row r="528" spans="2:6" ht="20.100000000000001" customHeight="1">
      <c r="B528" s="122" t="s">
        <v>69</v>
      </c>
      <c r="C528" s="117" t="s">
        <v>70</v>
      </c>
      <c r="D528" s="17">
        <f>Активн!DH26</f>
        <v>1.593</v>
      </c>
      <c r="E528" s="18" t="s">
        <v>71</v>
      </c>
      <c r="F528" s="17">
        <f>Реактивн!DH26</f>
        <v>0.60599999999999998</v>
      </c>
    </row>
    <row r="529" spans="1:7" ht="20.100000000000001" customHeight="1" thickBot="1">
      <c r="B529" s="123" t="s">
        <v>72</v>
      </c>
      <c r="C529" s="118" t="s">
        <v>73</v>
      </c>
      <c r="D529" s="19">
        <f>Активн!DH27</f>
        <v>1.286</v>
      </c>
      <c r="E529" s="20" t="s">
        <v>74</v>
      </c>
      <c r="F529" s="19">
        <f>Реактивн!DH27</f>
        <v>0.54600000000000004</v>
      </c>
    </row>
    <row r="530" spans="1:7" ht="39.950000000000003" customHeight="1" thickBot="1">
      <c r="B530" s="124" t="s">
        <v>75</v>
      </c>
      <c r="C530" s="1" t="s">
        <v>78</v>
      </c>
      <c r="D530" s="125">
        <f>SUM(D506:D529)</f>
        <v>38.356999999999999</v>
      </c>
      <c r="E530" s="1" t="s">
        <v>79</v>
      </c>
      <c r="F530" s="126">
        <f>SUM(F506:F529)</f>
        <v>13.635</v>
      </c>
    </row>
    <row r="531" spans="1:7" ht="41.25" customHeight="1">
      <c r="B531" s="131"/>
      <c r="C531" s="2"/>
      <c r="D531" s="132"/>
      <c r="E531" s="2"/>
      <c r="F531" s="132"/>
    </row>
    <row r="532" spans="1:7" ht="15.75">
      <c r="A532" s="178" t="s">
        <v>80</v>
      </c>
      <c r="B532" s="178"/>
      <c r="C532" s="178"/>
      <c r="D532" s="178"/>
      <c r="E532" s="178"/>
      <c r="F532" s="178"/>
      <c r="G532" s="178"/>
    </row>
    <row r="533" spans="1:7" ht="15.75">
      <c r="B533" s="21"/>
      <c r="C533" s="22" t="s">
        <v>81</v>
      </c>
      <c r="D533" s="24" t="str">
        <f>D2</f>
        <v>16.12.20.</v>
      </c>
      <c r="E533" s="119" t="s">
        <v>426</v>
      </c>
      <c r="F533" s="21"/>
    </row>
    <row r="534" spans="1:7" ht="15.75">
      <c r="B534" s="21"/>
      <c r="C534" s="21"/>
      <c r="D534" s="66"/>
      <c r="E534" s="67"/>
      <c r="F534" s="21"/>
    </row>
    <row r="535" spans="1:7" ht="15.75" customHeight="1">
      <c r="B535" s="21"/>
      <c r="C535" s="22" t="s">
        <v>1</v>
      </c>
      <c r="D535" s="180" t="s">
        <v>512</v>
      </c>
      <c r="E535" s="180"/>
      <c r="F535" s="180"/>
    </row>
    <row r="536" spans="1:7" ht="16.5" thickBot="1">
      <c r="B536" s="21"/>
      <c r="C536" s="129"/>
      <c r="D536" s="161"/>
      <c r="E536" s="161"/>
      <c r="F536" s="161"/>
    </row>
    <row r="537" spans="1:7" ht="20.100000000000001" customHeight="1">
      <c r="B537" s="170" t="s">
        <v>2</v>
      </c>
      <c r="C537" s="172" t="s">
        <v>87</v>
      </c>
      <c r="D537" s="173"/>
      <c r="E537" s="173"/>
      <c r="F537" s="174"/>
    </row>
    <row r="538" spans="1:7" ht="20.100000000000001" customHeight="1" thickBot="1">
      <c r="B538" s="171"/>
      <c r="C538" s="175" t="s">
        <v>88</v>
      </c>
      <c r="D538" s="176"/>
      <c r="E538" s="175" t="s">
        <v>89</v>
      </c>
      <c r="F538" s="176"/>
    </row>
    <row r="539" spans="1:7" ht="20.100000000000001" customHeight="1">
      <c r="B539" s="121" t="s">
        <v>3</v>
      </c>
      <c r="C539" s="116" t="s">
        <v>4</v>
      </c>
      <c r="D539" s="95">
        <f>Активн!EV4</f>
        <v>0.57599999999999996</v>
      </c>
      <c r="E539" s="116" t="s">
        <v>5</v>
      </c>
      <c r="F539" s="28">
        <f>Реактивн!EV4</f>
        <v>0.157</v>
      </c>
    </row>
    <row r="540" spans="1:7" ht="20.100000000000001" customHeight="1">
      <c r="B540" s="122" t="s">
        <v>6</v>
      </c>
      <c r="C540" s="117" t="s">
        <v>7</v>
      </c>
      <c r="D540" s="96">
        <f>Активн!EV5</f>
        <v>0.53200000000000003</v>
      </c>
      <c r="E540" s="117" t="s">
        <v>8</v>
      </c>
      <c r="F540" s="17">
        <f>Реактивн!EV5</f>
        <v>0.153</v>
      </c>
    </row>
    <row r="541" spans="1:7" ht="20.100000000000001" customHeight="1">
      <c r="B541" s="122" t="s">
        <v>9</v>
      </c>
      <c r="C541" s="117" t="s">
        <v>10</v>
      </c>
      <c r="D541" s="96">
        <f>Активн!EV6</f>
        <v>0.51600000000000001</v>
      </c>
      <c r="E541" s="117" t="s">
        <v>11</v>
      </c>
      <c r="F541" s="17">
        <f>Реактивн!EV6</f>
        <v>0.155</v>
      </c>
    </row>
    <row r="542" spans="1:7" ht="20.100000000000001" customHeight="1">
      <c r="B542" s="122" t="s">
        <v>12</v>
      </c>
      <c r="C542" s="117" t="s">
        <v>13</v>
      </c>
      <c r="D542" s="96">
        <f>Активн!EV7</f>
        <v>0.50700000000000001</v>
      </c>
      <c r="E542" s="117" t="s">
        <v>14</v>
      </c>
      <c r="F542" s="17">
        <f>Реактивн!EV7</f>
        <v>0.157</v>
      </c>
    </row>
    <row r="543" spans="1:7" ht="20.100000000000001" customHeight="1">
      <c r="B543" s="122" t="s">
        <v>15</v>
      </c>
      <c r="C543" s="117" t="s">
        <v>16</v>
      </c>
      <c r="D543" s="96">
        <f>Активн!EV8</f>
        <v>0.496</v>
      </c>
      <c r="E543" s="117" t="s">
        <v>17</v>
      </c>
      <c r="F543" s="17">
        <f>Реактивн!EV8</f>
        <v>0.155</v>
      </c>
    </row>
    <row r="544" spans="1:7" ht="20.100000000000001" customHeight="1">
      <c r="B544" s="122" t="s">
        <v>18</v>
      </c>
      <c r="C544" s="117" t="s">
        <v>19</v>
      </c>
      <c r="D544" s="96">
        <f>Активн!EV9</f>
        <v>0.501</v>
      </c>
      <c r="E544" s="117" t="s">
        <v>20</v>
      </c>
      <c r="F544" s="17">
        <f>Реактивн!EV9</f>
        <v>0.158</v>
      </c>
    </row>
    <row r="545" spans="2:6" ht="20.100000000000001" customHeight="1">
      <c r="B545" s="122" t="s">
        <v>21</v>
      </c>
      <c r="C545" s="117" t="s">
        <v>22</v>
      </c>
      <c r="D545" s="96">
        <f>Активн!EV10</f>
        <v>0.58799999999999997</v>
      </c>
      <c r="E545" s="117" t="s">
        <v>23</v>
      </c>
      <c r="F545" s="17">
        <f>Реактивн!EV10</f>
        <v>0.16200000000000001</v>
      </c>
    </row>
    <row r="546" spans="2:6" ht="20.100000000000001" customHeight="1">
      <c r="B546" s="122" t="s">
        <v>24</v>
      </c>
      <c r="C546" s="117" t="s">
        <v>25</v>
      </c>
      <c r="D546" s="96">
        <f>Активн!EV11</f>
        <v>0.73799999999999999</v>
      </c>
      <c r="E546" s="117" t="s">
        <v>26</v>
      </c>
      <c r="F546" s="17">
        <f>Реактивн!EV11</f>
        <v>0.191</v>
      </c>
    </row>
    <row r="547" spans="2:6" ht="20.100000000000001" customHeight="1">
      <c r="B547" s="122" t="s">
        <v>27</v>
      </c>
      <c r="C547" s="117" t="s">
        <v>28</v>
      </c>
      <c r="D547" s="96">
        <f>Активн!EV12</f>
        <v>0.84599999999999997</v>
      </c>
      <c r="E547" s="117" t="s">
        <v>29</v>
      </c>
      <c r="F547" s="17">
        <f>Реактивн!EV12</f>
        <v>0.20200000000000001</v>
      </c>
    </row>
    <row r="548" spans="2:6" ht="20.100000000000001" customHeight="1">
      <c r="B548" s="122" t="s">
        <v>30</v>
      </c>
      <c r="C548" s="117" t="s">
        <v>31</v>
      </c>
      <c r="D548" s="96">
        <f>Активн!EV13</f>
        <v>1.026</v>
      </c>
      <c r="E548" s="117" t="s">
        <v>32</v>
      </c>
      <c r="F548" s="17">
        <f>Реактивн!EV13</f>
        <v>0.19500000000000001</v>
      </c>
    </row>
    <row r="549" spans="2:6" ht="20.100000000000001" customHeight="1">
      <c r="B549" s="122" t="s">
        <v>33</v>
      </c>
      <c r="C549" s="117" t="s">
        <v>34</v>
      </c>
      <c r="D549" s="96">
        <f>Активн!EV14</f>
        <v>1.075</v>
      </c>
      <c r="E549" s="117" t="s">
        <v>35</v>
      </c>
      <c r="F549" s="17">
        <f>Реактивн!EV14</f>
        <v>0.192</v>
      </c>
    </row>
    <row r="550" spans="2:6" ht="20.100000000000001" customHeight="1">
      <c r="B550" s="122" t="s">
        <v>36</v>
      </c>
      <c r="C550" s="117" t="s">
        <v>37</v>
      </c>
      <c r="D550" s="96">
        <f>Активн!EV15</f>
        <v>1.121</v>
      </c>
      <c r="E550" s="117" t="s">
        <v>38</v>
      </c>
      <c r="F550" s="17">
        <f>Реактивн!EV15</f>
        <v>0.19600000000000001</v>
      </c>
    </row>
    <row r="551" spans="2:6" ht="20.100000000000001" customHeight="1">
      <c r="B551" s="122" t="s">
        <v>39</v>
      </c>
      <c r="C551" s="117" t="s">
        <v>40</v>
      </c>
      <c r="D551" s="96">
        <f>Активн!EV16</f>
        <v>1.1419999999999999</v>
      </c>
      <c r="E551" s="117" t="s">
        <v>41</v>
      </c>
      <c r="F551" s="17">
        <f>Реактивн!EV16</f>
        <v>0.20499999999999999</v>
      </c>
    </row>
    <row r="552" spans="2:6" ht="20.100000000000001" customHeight="1">
      <c r="B552" s="122" t="s">
        <v>42</v>
      </c>
      <c r="C552" s="117" t="s">
        <v>43</v>
      </c>
      <c r="D552" s="96">
        <f>Активн!EV17</f>
        <v>1.1439999999999999</v>
      </c>
      <c r="E552" s="117" t="s">
        <v>44</v>
      </c>
      <c r="F552" s="17">
        <f>Реактивн!EV17</f>
        <v>0.20300000000000001</v>
      </c>
    </row>
    <row r="553" spans="2:6" ht="20.100000000000001" customHeight="1">
      <c r="B553" s="122" t="s">
        <v>45</v>
      </c>
      <c r="C553" s="117" t="s">
        <v>46</v>
      </c>
      <c r="D553" s="96">
        <f>Активн!EV18</f>
        <v>1.129</v>
      </c>
      <c r="E553" s="117" t="s">
        <v>47</v>
      </c>
      <c r="F553" s="17">
        <f>Реактивн!EV18</f>
        <v>0.19900000000000001</v>
      </c>
    </row>
    <row r="554" spans="2:6" ht="20.100000000000001" customHeight="1">
      <c r="B554" s="122" t="s">
        <v>48</v>
      </c>
      <c r="C554" s="117" t="s">
        <v>49</v>
      </c>
      <c r="D554" s="96">
        <f>Активн!EV19</f>
        <v>1.131</v>
      </c>
      <c r="E554" s="117" t="s">
        <v>50</v>
      </c>
      <c r="F554" s="17">
        <f>Реактивн!EV19</f>
        <v>0.2</v>
      </c>
    </row>
    <row r="555" spans="2:6" ht="20.100000000000001" customHeight="1">
      <c r="B555" s="122" t="s">
        <v>51</v>
      </c>
      <c r="C555" s="117" t="s">
        <v>52</v>
      </c>
      <c r="D555" s="96">
        <f>Активн!EV20</f>
        <v>1.1759999999999999</v>
      </c>
      <c r="E555" s="117" t="s">
        <v>53</v>
      </c>
      <c r="F555" s="17">
        <f>Реактивн!EV20</f>
        <v>0.20100000000000001</v>
      </c>
    </row>
    <row r="556" spans="2:6" ht="20.100000000000001" customHeight="1">
      <c r="B556" s="122" t="s">
        <v>54</v>
      </c>
      <c r="C556" s="117" t="s">
        <v>55</v>
      </c>
      <c r="D556" s="96">
        <f>Активн!EV21</f>
        <v>1.1579999999999999</v>
      </c>
      <c r="E556" s="117" t="s">
        <v>56</v>
      </c>
      <c r="F556" s="17">
        <f>Реактивн!EV21</f>
        <v>0.20399999999999999</v>
      </c>
    </row>
    <row r="557" spans="2:6" ht="20.100000000000001" customHeight="1">
      <c r="B557" s="122" t="s">
        <v>57</v>
      </c>
      <c r="C557" s="117" t="s">
        <v>58</v>
      </c>
      <c r="D557" s="96">
        <f>Активн!EV22</f>
        <v>1.056</v>
      </c>
      <c r="E557" s="117" t="s">
        <v>59</v>
      </c>
      <c r="F557" s="17">
        <f>Реактивн!EV22</f>
        <v>0.19500000000000001</v>
      </c>
    </row>
    <row r="558" spans="2:6" ht="20.100000000000001" customHeight="1">
      <c r="B558" s="122" t="s">
        <v>60</v>
      </c>
      <c r="C558" s="117" t="s">
        <v>61</v>
      </c>
      <c r="D558" s="96">
        <f>Активн!EV23</f>
        <v>0.93100000000000005</v>
      </c>
      <c r="E558" s="117" t="s">
        <v>62</v>
      </c>
      <c r="F558" s="17">
        <f>Реактивн!EV23</f>
        <v>0.187</v>
      </c>
    </row>
    <row r="559" spans="2:6" ht="20.100000000000001" customHeight="1">
      <c r="B559" s="122" t="s">
        <v>63</v>
      </c>
      <c r="C559" s="117" t="s">
        <v>64</v>
      </c>
      <c r="D559" s="96">
        <f>Активн!EV24</f>
        <v>0.83</v>
      </c>
      <c r="E559" s="117" t="s">
        <v>65</v>
      </c>
      <c r="F559" s="17">
        <f>Реактивн!EV24</f>
        <v>0.17399999999999999</v>
      </c>
    </row>
    <row r="560" spans="2:6" ht="20.100000000000001" customHeight="1">
      <c r="B560" s="122" t="s">
        <v>66</v>
      </c>
      <c r="C560" s="117" t="s">
        <v>67</v>
      </c>
      <c r="D560" s="96">
        <f>Активн!EV25</f>
        <v>0.88700000000000001</v>
      </c>
      <c r="E560" s="117" t="s">
        <v>68</v>
      </c>
      <c r="F560" s="17">
        <f>Реактивн!EV25</f>
        <v>0.16800000000000001</v>
      </c>
    </row>
    <row r="561" spans="1:7" ht="20.100000000000001" customHeight="1">
      <c r="B561" s="122" t="s">
        <v>69</v>
      </c>
      <c r="C561" s="117" t="s">
        <v>70</v>
      </c>
      <c r="D561" s="96">
        <f>Активн!EV26</f>
        <v>0.746</v>
      </c>
      <c r="E561" s="117" t="s">
        <v>71</v>
      </c>
      <c r="F561" s="17">
        <f>Реактивн!EV26</f>
        <v>0.16600000000000001</v>
      </c>
    </row>
    <row r="562" spans="1:7" ht="20.100000000000001" customHeight="1" thickBot="1">
      <c r="B562" s="123" t="s">
        <v>72</v>
      </c>
      <c r="C562" s="118" t="s">
        <v>73</v>
      </c>
      <c r="D562" s="97">
        <f>Активн!EV27</f>
        <v>0.65900000000000003</v>
      </c>
      <c r="E562" s="118" t="s">
        <v>74</v>
      </c>
      <c r="F562" s="19">
        <f>Реактивн!EV27</f>
        <v>0.16200000000000001</v>
      </c>
    </row>
    <row r="563" spans="1:7" ht="39.950000000000003" customHeight="1" thickBot="1">
      <c r="B563" s="124" t="s">
        <v>75</v>
      </c>
      <c r="C563" s="1" t="s">
        <v>78</v>
      </c>
      <c r="D563" s="125">
        <f>SUM(D539:D562)</f>
        <v>20.510999999999996</v>
      </c>
      <c r="E563" s="15" t="s">
        <v>79</v>
      </c>
      <c r="F563" s="133">
        <f>SUM(F539:F562)</f>
        <v>4.3369999999999997</v>
      </c>
    </row>
    <row r="564" spans="1:7" ht="39.950000000000003" customHeight="1">
      <c r="B564" s="131"/>
      <c r="C564" s="2"/>
      <c r="D564" s="132"/>
      <c r="E564" s="2"/>
      <c r="F564" s="132"/>
    </row>
    <row r="565" spans="1:7" ht="15.75">
      <c r="A565" s="178" t="s">
        <v>80</v>
      </c>
      <c r="B565" s="178"/>
      <c r="C565" s="178"/>
      <c r="D565" s="178"/>
      <c r="E565" s="178"/>
      <c r="F565" s="178"/>
      <c r="G565" s="178"/>
    </row>
    <row r="566" spans="1:7" ht="15.75">
      <c r="B566" s="21"/>
      <c r="C566" s="22" t="s">
        <v>81</v>
      </c>
      <c r="D566" s="24" t="str">
        <f>D2</f>
        <v>16.12.20.</v>
      </c>
      <c r="E566" s="119" t="s">
        <v>426</v>
      </c>
      <c r="F566" s="21"/>
    </row>
    <row r="567" spans="1:7" ht="15.75">
      <c r="B567" s="21"/>
      <c r="C567" s="21"/>
      <c r="D567" s="66"/>
      <c r="E567" s="67"/>
      <c r="F567" s="21"/>
    </row>
    <row r="568" spans="1:7" ht="15.75" customHeight="1">
      <c r="B568" s="21"/>
      <c r="C568" s="22" t="s">
        <v>1</v>
      </c>
      <c r="D568" s="180" t="s">
        <v>513</v>
      </c>
      <c r="E568" s="180"/>
      <c r="F568" s="180"/>
    </row>
    <row r="569" spans="1:7" ht="16.5" thickBot="1">
      <c r="B569" s="21"/>
      <c r="C569" s="129"/>
      <c r="D569" s="161"/>
      <c r="E569" s="161"/>
      <c r="F569" s="161"/>
    </row>
    <row r="570" spans="1:7" ht="20.100000000000001" customHeight="1">
      <c r="B570" s="170" t="s">
        <v>2</v>
      </c>
      <c r="C570" s="172" t="s">
        <v>87</v>
      </c>
      <c r="D570" s="173"/>
      <c r="E570" s="173"/>
      <c r="F570" s="174"/>
    </row>
    <row r="571" spans="1:7" ht="20.100000000000001" customHeight="1" thickBot="1">
      <c r="B571" s="171"/>
      <c r="C571" s="175" t="s">
        <v>88</v>
      </c>
      <c r="D571" s="176"/>
      <c r="E571" s="175" t="s">
        <v>89</v>
      </c>
      <c r="F571" s="176"/>
    </row>
    <row r="572" spans="1:7" ht="20.100000000000001" customHeight="1">
      <c r="B572" s="121" t="s">
        <v>3</v>
      </c>
      <c r="C572" s="116" t="s">
        <v>4</v>
      </c>
      <c r="D572" s="28">
        <f>Активн!DK4</f>
        <v>0.66</v>
      </c>
      <c r="E572" s="16" t="s">
        <v>5</v>
      </c>
      <c r="F572" s="28">
        <f>Реактивн!DK4</f>
        <v>0.155</v>
      </c>
    </row>
    <row r="573" spans="1:7" ht="20.100000000000001" customHeight="1">
      <c r="B573" s="122" t="s">
        <v>6</v>
      </c>
      <c r="C573" s="117" t="s">
        <v>7</v>
      </c>
      <c r="D573" s="17">
        <f>Активн!DK5</f>
        <v>0.58299999999999996</v>
      </c>
      <c r="E573" s="18" t="s">
        <v>8</v>
      </c>
      <c r="F573" s="17">
        <f>Реактивн!DK5</f>
        <v>0.14899999999999999</v>
      </c>
    </row>
    <row r="574" spans="1:7" ht="20.100000000000001" customHeight="1">
      <c r="B574" s="122" t="s">
        <v>9</v>
      </c>
      <c r="C574" s="117" t="s">
        <v>10</v>
      </c>
      <c r="D574" s="17">
        <f>Активн!DK6</f>
        <v>0.55000000000000004</v>
      </c>
      <c r="E574" s="18" t="s">
        <v>11</v>
      </c>
      <c r="F574" s="17">
        <f>Реактивн!DK6</f>
        <v>0.15</v>
      </c>
    </row>
    <row r="575" spans="1:7" ht="20.100000000000001" customHeight="1">
      <c r="B575" s="122" t="s">
        <v>12</v>
      </c>
      <c r="C575" s="117" t="s">
        <v>13</v>
      </c>
      <c r="D575" s="17">
        <f>Активн!DK7</f>
        <v>0.54300000000000004</v>
      </c>
      <c r="E575" s="18" t="s">
        <v>14</v>
      </c>
      <c r="F575" s="17">
        <f>Реактивн!DK7</f>
        <v>0.152</v>
      </c>
    </row>
    <row r="576" spans="1:7" ht="20.100000000000001" customHeight="1">
      <c r="B576" s="122" t="s">
        <v>15</v>
      </c>
      <c r="C576" s="117" t="s">
        <v>16</v>
      </c>
      <c r="D576" s="17">
        <f>Активн!DK8</f>
        <v>0.53500000000000003</v>
      </c>
      <c r="E576" s="18" t="s">
        <v>17</v>
      </c>
      <c r="F576" s="17">
        <f>Реактивн!DK8</f>
        <v>0.14799999999999999</v>
      </c>
    </row>
    <row r="577" spans="2:6" ht="20.100000000000001" customHeight="1">
      <c r="B577" s="122" t="s">
        <v>18</v>
      </c>
      <c r="C577" s="117" t="s">
        <v>19</v>
      </c>
      <c r="D577" s="17">
        <f>Активн!DK9</f>
        <v>0.53100000000000003</v>
      </c>
      <c r="E577" s="18" t="s">
        <v>20</v>
      </c>
      <c r="F577" s="17">
        <f>Реактивн!DK9</f>
        <v>0.14399999999999999</v>
      </c>
    </row>
    <row r="578" spans="2:6" ht="20.100000000000001" customHeight="1">
      <c r="B578" s="122" t="s">
        <v>21</v>
      </c>
      <c r="C578" s="117" t="s">
        <v>22</v>
      </c>
      <c r="D578" s="17">
        <f>Активн!DK10</f>
        <v>0.59299999999999997</v>
      </c>
      <c r="E578" s="18" t="s">
        <v>23</v>
      </c>
      <c r="F578" s="17">
        <f>Реактивн!DK10</f>
        <v>0.14599999999999999</v>
      </c>
    </row>
    <row r="579" spans="2:6" ht="20.100000000000001" customHeight="1">
      <c r="B579" s="122" t="s">
        <v>24</v>
      </c>
      <c r="C579" s="117" t="s">
        <v>25</v>
      </c>
      <c r="D579" s="17">
        <f>Активн!DK11</f>
        <v>0.68400000000000005</v>
      </c>
      <c r="E579" s="18" t="s">
        <v>26</v>
      </c>
      <c r="F579" s="17">
        <f>Реактивн!DK11</f>
        <v>0.158</v>
      </c>
    </row>
    <row r="580" spans="2:6" ht="20.100000000000001" customHeight="1">
      <c r="B580" s="122" t="s">
        <v>27</v>
      </c>
      <c r="C580" s="117" t="s">
        <v>28</v>
      </c>
      <c r="D580" s="17">
        <f>Активн!DK12</f>
        <v>0.71699999999999997</v>
      </c>
      <c r="E580" s="18" t="s">
        <v>29</v>
      </c>
      <c r="F580" s="17">
        <f>Реактивн!DK12</f>
        <v>0.159</v>
      </c>
    </row>
    <row r="581" spans="2:6" ht="20.100000000000001" customHeight="1">
      <c r="B581" s="122" t="s">
        <v>30</v>
      </c>
      <c r="C581" s="117" t="s">
        <v>31</v>
      </c>
      <c r="D581" s="17">
        <f>Активн!DK13</f>
        <v>0.77200000000000002</v>
      </c>
      <c r="E581" s="18" t="s">
        <v>32</v>
      </c>
      <c r="F581" s="17">
        <f>Реактивн!DK13</f>
        <v>0.14799999999999999</v>
      </c>
    </row>
    <row r="582" spans="2:6" ht="20.100000000000001" customHeight="1">
      <c r="B582" s="122" t="s">
        <v>33</v>
      </c>
      <c r="C582" s="117" t="s">
        <v>34</v>
      </c>
      <c r="D582" s="17">
        <f>Активн!DK14</f>
        <v>0.80100000000000005</v>
      </c>
      <c r="E582" s="18" t="s">
        <v>35</v>
      </c>
      <c r="F582" s="17">
        <f>Реактивн!DK14</f>
        <v>0.15</v>
      </c>
    </row>
    <row r="583" spans="2:6" ht="20.100000000000001" customHeight="1">
      <c r="B583" s="122" t="s">
        <v>36</v>
      </c>
      <c r="C583" s="117" t="s">
        <v>37</v>
      </c>
      <c r="D583" s="17">
        <f>Активн!DK15</f>
        <v>0.79100000000000004</v>
      </c>
      <c r="E583" s="18" t="s">
        <v>38</v>
      </c>
      <c r="F583" s="17">
        <f>Реактивн!DK15</f>
        <v>0.155</v>
      </c>
    </row>
    <row r="584" spans="2:6" ht="20.100000000000001" customHeight="1">
      <c r="B584" s="122" t="s">
        <v>39</v>
      </c>
      <c r="C584" s="117" t="s">
        <v>40</v>
      </c>
      <c r="D584" s="17">
        <f>Активн!DK16</f>
        <v>0.85299999999999998</v>
      </c>
      <c r="E584" s="18" t="s">
        <v>41</v>
      </c>
      <c r="F584" s="17">
        <f>Реактивн!DK16</f>
        <v>0.16700000000000001</v>
      </c>
    </row>
    <row r="585" spans="2:6" ht="20.100000000000001" customHeight="1">
      <c r="B585" s="122" t="s">
        <v>42</v>
      </c>
      <c r="C585" s="117" t="s">
        <v>43</v>
      </c>
      <c r="D585" s="17">
        <f>Активн!DK17</f>
        <v>0.86</v>
      </c>
      <c r="E585" s="18" t="s">
        <v>44</v>
      </c>
      <c r="F585" s="17">
        <f>Реактивн!DK17</f>
        <v>0.17100000000000001</v>
      </c>
    </row>
    <row r="586" spans="2:6" ht="20.100000000000001" customHeight="1">
      <c r="B586" s="122" t="s">
        <v>45</v>
      </c>
      <c r="C586" s="117" t="s">
        <v>46</v>
      </c>
      <c r="D586" s="17">
        <f>Активн!DK18</f>
        <v>0.878</v>
      </c>
      <c r="E586" s="18" t="s">
        <v>47</v>
      </c>
      <c r="F586" s="17">
        <f>Реактивн!DK18</f>
        <v>0.17</v>
      </c>
    </row>
    <row r="587" spans="2:6" ht="20.100000000000001" customHeight="1">
      <c r="B587" s="122" t="s">
        <v>48</v>
      </c>
      <c r="C587" s="117" t="s">
        <v>49</v>
      </c>
      <c r="D587" s="17">
        <f>Активн!DK19</f>
        <v>0.85399999999999998</v>
      </c>
      <c r="E587" s="18" t="s">
        <v>50</v>
      </c>
      <c r="F587" s="17">
        <f>Реактивн!DK19</f>
        <v>0.17</v>
      </c>
    </row>
    <row r="588" spans="2:6" ht="20.100000000000001" customHeight="1">
      <c r="B588" s="122" t="s">
        <v>51</v>
      </c>
      <c r="C588" s="117" t="s">
        <v>52</v>
      </c>
      <c r="D588" s="17">
        <f>Активн!DK20</f>
        <v>0.91</v>
      </c>
      <c r="E588" s="18" t="s">
        <v>53</v>
      </c>
      <c r="F588" s="17">
        <f>Реактивн!DK20</f>
        <v>0.16700000000000001</v>
      </c>
    </row>
    <row r="589" spans="2:6" ht="20.100000000000001" customHeight="1">
      <c r="B589" s="122" t="s">
        <v>54</v>
      </c>
      <c r="C589" s="117" t="s">
        <v>55</v>
      </c>
      <c r="D589" s="17">
        <f>Активн!DK21</f>
        <v>0.99099999999999999</v>
      </c>
      <c r="E589" s="18" t="s">
        <v>56</v>
      </c>
      <c r="F589" s="17">
        <f>Реактивн!DK21</f>
        <v>0.189</v>
      </c>
    </row>
    <row r="590" spans="2:6" ht="20.100000000000001" customHeight="1">
      <c r="B590" s="122" t="s">
        <v>57</v>
      </c>
      <c r="C590" s="117" t="s">
        <v>58</v>
      </c>
      <c r="D590" s="17">
        <f>Активн!DK22</f>
        <v>1.008</v>
      </c>
      <c r="E590" s="18" t="s">
        <v>59</v>
      </c>
      <c r="F590" s="17">
        <f>Реактивн!DK22</f>
        <v>0.19400000000000001</v>
      </c>
    </row>
    <row r="591" spans="2:6" ht="20.100000000000001" customHeight="1">
      <c r="B591" s="122" t="s">
        <v>60</v>
      </c>
      <c r="C591" s="117" t="s">
        <v>61</v>
      </c>
      <c r="D591" s="17">
        <f>Активн!DK23</f>
        <v>1.0089999999999999</v>
      </c>
      <c r="E591" s="18" t="s">
        <v>62</v>
      </c>
      <c r="F591" s="17">
        <f>Реактивн!DK23</f>
        <v>0.20499999999999999</v>
      </c>
    </row>
    <row r="592" spans="2:6" ht="20.100000000000001" customHeight="1">
      <c r="B592" s="122" t="s">
        <v>63</v>
      </c>
      <c r="C592" s="117" t="s">
        <v>64</v>
      </c>
      <c r="D592" s="17">
        <f>Активн!DK24</f>
        <v>0.996</v>
      </c>
      <c r="E592" s="18" t="s">
        <v>65</v>
      </c>
      <c r="F592" s="17">
        <f>Реактивн!DK24</f>
        <v>0.20399999999999999</v>
      </c>
    </row>
    <row r="593" spans="1:7" ht="20.100000000000001" customHeight="1">
      <c r="B593" s="122" t="s">
        <v>66</v>
      </c>
      <c r="C593" s="117" t="s">
        <v>67</v>
      </c>
      <c r="D593" s="17">
        <f>Активн!DK25</f>
        <v>0.93300000000000005</v>
      </c>
      <c r="E593" s="18" t="s">
        <v>68</v>
      </c>
      <c r="F593" s="17">
        <f>Реактивн!DK25</f>
        <v>0.184</v>
      </c>
    </row>
    <row r="594" spans="1:7" ht="20.100000000000001" customHeight="1">
      <c r="B594" s="122" t="s">
        <v>69</v>
      </c>
      <c r="C594" s="117" t="s">
        <v>70</v>
      </c>
      <c r="D594" s="17">
        <f>Активн!DK26</f>
        <v>0.80800000000000005</v>
      </c>
      <c r="E594" s="18" t="s">
        <v>71</v>
      </c>
      <c r="F594" s="17">
        <f>Реактивн!DK26</f>
        <v>0.18</v>
      </c>
    </row>
    <row r="595" spans="1:7" ht="20.100000000000001" customHeight="1" thickBot="1">
      <c r="B595" s="123" t="s">
        <v>72</v>
      </c>
      <c r="C595" s="118" t="s">
        <v>73</v>
      </c>
      <c r="D595" s="19">
        <f>Активн!DK27</f>
        <v>0.71699999999999997</v>
      </c>
      <c r="E595" s="20" t="s">
        <v>74</v>
      </c>
      <c r="F595" s="19">
        <f>Реактивн!DK27</f>
        <v>0.17</v>
      </c>
    </row>
    <row r="596" spans="1:7" ht="39.950000000000003" customHeight="1" thickBot="1">
      <c r="B596" s="124" t="s">
        <v>75</v>
      </c>
      <c r="C596" s="1" t="s">
        <v>78</v>
      </c>
      <c r="D596" s="125">
        <f>SUM(D572:D595)</f>
        <v>18.576999999999998</v>
      </c>
      <c r="E596" s="1" t="s">
        <v>79</v>
      </c>
      <c r="F596" s="126">
        <f>SUM(F572:F595)</f>
        <v>3.9849999999999999</v>
      </c>
    </row>
    <row r="597" spans="1:7" ht="39.950000000000003" customHeight="1">
      <c r="B597" s="131"/>
      <c r="C597" s="2"/>
      <c r="D597" s="132"/>
      <c r="E597" s="2"/>
      <c r="F597" s="132"/>
    </row>
    <row r="598" spans="1:7" ht="15.75">
      <c r="A598" s="178" t="s">
        <v>80</v>
      </c>
      <c r="B598" s="178"/>
      <c r="C598" s="178"/>
      <c r="D598" s="178"/>
      <c r="E598" s="178"/>
      <c r="F598" s="178"/>
      <c r="G598" s="178"/>
    </row>
    <row r="599" spans="1:7" ht="15.75">
      <c r="B599" s="21"/>
      <c r="C599" s="22" t="s">
        <v>81</v>
      </c>
      <c r="D599" s="24" t="str">
        <f>D2</f>
        <v>16.12.20.</v>
      </c>
      <c r="E599" s="119" t="s">
        <v>426</v>
      </c>
      <c r="F599" s="21"/>
    </row>
    <row r="600" spans="1:7" ht="15.75">
      <c r="B600" s="21"/>
      <c r="C600" s="21"/>
      <c r="D600" s="66"/>
      <c r="E600" s="67"/>
      <c r="F600" s="21"/>
    </row>
    <row r="601" spans="1:7" ht="15.75" customHeight="1">
      <c r="B601" s="21"/>
      <c r="C601" s="22" t="s">
        <v>1</v>
      </c>
      <c r="D601" s="180" t="s">
        <v>585</v>
      </c>
      <c r="E601" s="180"/>
      <c r="F601" s="180"/>
    </row>
    <row r="602" spans="1:7" ht="16.5" thickBot="1">
      <c r="B602" s="21"/>
      <c r="C602" s="129"/>
      <c r="D602" s="161"/>
      <c r="E602" s="161"/>
      <c r="F602" s="161"/>
    </row>
    <row r="603" spans="1:7" ht="20.100000000000001" customHeight="1">
      <c r="B603" s="170" t="s">
        <v>2</v>
      </c>
      <c r="C603" s="172" t="s">
        <v>87</v>
      </c>
      <c r="D603" s="173"/>
      <c r="E603" s="173"/>
      <c r="F603" s="174"/>
    </row>
    <row r="604" spans="1:7" ht="20.100000000000001" customHeight="1" thickBot="1">
      <c r="B604" s="171"/>
      <c r="C604" s="175" t="s">
        <v>88</v>
      </c>
      <c r="D604" s="176"/>
      <c r="E604" s="175" t="s">
        <v>89</v>
      </c>
      <c r="F604" s="176"/>
    </row>
    <row r="605" spans="1:7" ht="20.100000000000001" customHeight="1">
      <c r="B605" s="121" t="s">
        <v>3</v>
      </c>
      <c r="C605" s="116" t="s">
        <v>4</v>
      </c>
      <c r="D605" s="28">
        <f>Активн!DI4</f>
        <v>0.05</v>
      </c>
      <c r="E605" s="16" t="s">
        <v>5</v>
      </c>
      <c r="F605" s="28">
        <f>Реактивн!DI4</f>
        <v>2.1999999999999999E-2</v>
      </c>
    </row>
    <row r="606" spans="1:7" ht="20.100000000000001" customHeight="1">
      <c r="B606" s="122" t="s">
        <v>6</v>
      </c>
      <c r="C606" s="117" t="s">
        <v>7</v>
      </c>
      <c r="D606" s="17">
        <f>Активн!DI5</f>
        <v>4.5999999999999999E-2</v>
      </c>
      <c r="E606" s="18" t="s">
        <v>8</v>
      </c>
      <c r="F606" s="17">
        <f>Реактивн!DI5</f>
        <v>2.1999999999999999E-2</v>
      </c>
    </row>
    <row r="607" spans="1:7" ht="20.100000000000001" customHeight="1">
      <c r="B607" s="122" t="s">
        <v>9</v>
      </c>
      <c r="C607" s="117" t="s">
        <v>10</v>
      </c>
      <c r="D607" s="17">
        <f>Активн!DI6</f>
        <v>4.4999999999999998E-2</v>
      </c>
      <c r="E607" s="18" t="s">
        <v>11</v>
      </c>
      <c r="F607" s="17">
        <f>Реактивн!DI6</f>
        <v>2.1999999999999999E-2</v>
      </c>
    </row>
    <row r="608" spans="1:7" ht="20.100000000000001" customHeight="1">
      <c r="B608" s="122" t="s">
        <v>12</v>
      </c>
      <c r="C608" s="117" t="s">
        <v>13</v>
      </c>
      <c r="D608" s="17">
        <f>Активн!DI7</f>
        <v>4.4999999999999998E-2</v>
      </c>
      <c r="E608" s="18" t="s">
        <v>14</v>
      </c>
      <c r="F608" s="17">
        <f>Реактивн!DI7</f>
        <v>2.1999999999999999E-2</v>
      </c>
    </row>
    <row r="609" spans="2:6" ht="20.100000000000001" customHeight="1">
      <c r="B609" s="122" t="s">
        <v>15</v>
      </c>
      <c r="C609" s="117" t="s">
        <v>16</v>
      </c>
      <c r="D609" s="17">
        <f>Активн!DI8</f>
        <v>4.4999999999999998E-2</v>
      </c>
      <c r="E609" s="18" t="s">
        <v>17</v>
      </c>
      <c r="F609" s="17">
        <f>Реактивн!DI8</f>
        <v>2.3E-2</v>
      </c>
    </row>
    <row r="610" spans="2:6" ht="20.100000000000001" customHeight="1">
      <c r="B610" s="122" t="s">
        <v>18</v>
      </c>
      <c r="C610" s="117" t="s">
        <v>19</v>
      </c>
      <c r="D610" s="17">
        <f>Активн!DI9</f>
        <v>4.3999999999999997E-2</v>
      </c>
      <c r="E610" s="18" t="s">
        <v>20</v>
      </c>
      <c r="F610" s="17">
        <f>Реактивн!DI9</f>
        <v>2.1999999999999999E-2</v>
      </c>
    </row>
    <row r="611" spans="2:6" ht="20.100000000000001" customHeight="1">
      <c r="B611" s="122" t="s">
        <v>21</v>
      </c>
      <c r="C611" s="117" t="s">
        <v>22</v>
      </c>
      <c r="D611" s="17">
        <f>Активн!DI10</f>
        <v>6.0999999999999999E-2</v>
      </c>
      <c r="E611" s="18" t="s">
        <v>23</v>
      </c>
      <c r="F611" s="17">
        <f>Реактивн!DI10</f>
        <v>2.4E-2</v>
      </c>
    </row>
    <row r="612" spans="2:6" ht="20.100000000000001" customHeight="1">
      <c r="B612" s="122" t="s">
        <v>24</v>
      </c>
      <c r="C612" s="117" t="s">
        <v>25</v>
      </c>
      <c r="D612" s="17">
        <f>Активн!DI11</f>
        <v>7.5999999999999998E-2</v>
      </c>
      <c r="E612" s="18" t="s">
        <v>26</v>
      </c>
      <c r="F612" s="17">
        <f>Реактивн!DI11</f>
        <v>2.7E-2</v>
      </c>
    </row>
    <row r="613" spans="2:6" ht="20.100000000000001" customHeight="1">
      <c r="B613" s="122" t="s">
        <v>27</v>
      </c>
      <c r="C613" s="117" t="s">
        <v>28</v>
      </c>
      <c r="D613" s="17">
        <f>Активн!DI12</f>
        <v>9.0999999999999998E-2</v>
      </c>
      <c r="E613" s="18" t="s">
        <v>29</v>
      </c>
      <c r="F613" s="17">
        <f>Реактивн!DI12</f>
        <v>2.7E-2</v>
      </c>
    </row>
    <row r="614" spans="2:6" ht="20.100000000000001" customHeight="1">
      <c r="B614" s="122" t="s">
        <v>30</v>
      </c>
      <c r="C614" s="117" t="s">
        <v>31</v>
      </c>
      <c r="D614" s="17">
        <f>Активн!DI13</f>
        <v>8.8999999999999996E-2</v>
      </c>
      <c r="E614" s="18" t="s">
        <v>32</v>
      </c>
      <c r="F614" s="17">
        <f>Реактивн!DI13</f>
        <v>2.3E-2</v>
      </c>
    </row>
    <row r="615" spans="2:6" ht="20.100000000000001" customHeight="1">
      <c r="B615" s="122" t="s">
        <v>33</v>
      </c>
      <c r="C615" s="117" t="s">
        <v>34</v>
      </c>
      <c r="D615" s="17">
        <f>Активн!DI14</f>
        <v>8.3000000000000004E-2</v>
      </c>
      <c r="E615" s="18" t="s">
        <v>35</v>
      </c>
      <c r="F615" s="17">
        <f>Реактивн!DI14</f>
        <v>2.1999999999999999E-2</v>
      </c>
    </row>
    <row r="616" spans="2:6" ht="20.100000000000001" customHeight="1">
      <c r="B616" s="122" t="s">
        <v>36</v>
      </c>
      <c r="C616" s="117" t="s">
        <v>37</v>
      </c>
      <c r="D616" s="17">
        <f>Активн!DI15</f>
        <v>6.3E-2</v>
      </c>
      <c r="E616" s="18" t="s">
        <v>38</v>
      </c>
      <c r="F616" s="17">
        <f>Реактивн!DI15</f>
        <v>2.1999999999999999E-2</v>
      </c>
    </row>
    <row r="617" spans="2:6" ht="20.100000000000001" customHeight="1">
      <c r="B617" s="122" t="s">
        <v>39</v>
      </c>
      <c r="C617" s="117" t="s">
        <v>40</v>
      </c>
      <c r="D617" s="17">
        <f>Активн!DI16</f>
        <v>6.8000000000000005E-2</v>
      </c>
      <c r="E617" s="18" t="s">
        <v>41</v>
      </c>
      <c r="F617" s="17">
        <f>Реактивн!DI16</f>
        <v>2.3E-2</v>
      </c>
    </row>
    <row r="618" spans="2:6" ht="20.100000000000001" customHeight="1">
      <c r="B618" s="122" t="s">
        <v>42</v>
      </c>
      <c r="C618" s="117" t="s">
        <v>43</v>
      </c>
      <c r="D618" s="17">
        <f>Активн!DI17</f>
        <v>6.5000000000000002E-2</v>
      </c>
      <c r="E618" s="18" t="s">
        <v>44</v>
      </c>
      <c r="F618" s="17">
        <f>Реактивн!DI17</f>
        <v>2.3E-2</v>
      </c>
    </row>
    <row r="619" spans="2:6" ht="20.100000000000001" customHeight="1">
      <c r="B619" s="122" t="s">
        <v>45</v>
      </c>
      <c r="C619" s="117" t="s">
        <v>46</v>
      </c>
      <c r="D619" s="17">
        <f>Активн!DI18</f>
        <v>6.4000000000000001E-2</v>
      </c>
      <c r="E619" s="18" t="s">
        <v>47</v>
      </c>
      <c r="F619" s="17">
        <f>Реактивн!DI18</f>
        <v>2.4E-2</v>
      </c>
    </row>
    <row r="620" spans="2:6" ht="20.100000000000001" customHeight="1">
      <c r="B620" s="122" t="s">
        <v>48</v>
      </c>
      <c r="C620" s="117" t="s">
        <v>49</v>
      </c>
      <c r="D620" s="17">
        <f>Активн!DI19</f>
        <v>6.3E-2</v>
      </c>
      <c r="E620" s="18" t="s">
        <v>50</v>
      </c>
      <c r="F620" s="17">
        <f>Реактивн!DI19</f>
        <v>2.1999999999999999E-2</v>
      </c>
    </row>
    <row r="621" spans="2:6" ht="20.100000000000001" customHeight="1">
      <c r="B621" s="122" t="s">
        <v>51</v>
      </c>
      <c r="C621" s="117" t="s">
        <v>52</v>
      </c>
      <c r="D621" s="17">
        <f>Активн!DI20</f>
        <v>7.2999999999999995E-2</v>
      </c>
      <c r="E621" s="18" t="s">
        <v>53</v>
      </c>
      <c r="F621" s="17">
        <f>Реактивн!DI20</f>
        <v>2.5000000000000001E-2</v>
      </c>
    </row>
    <row r="622" spans="2:6" ht="20.100000000000001" customHeight="1">
      <c r="B622" s="122" t="s">
        <v>54</v>
      </c>
      <c r="C622" s="117" t="s">
        <v>55</v>
      </c>
      <c r="D622" s="17">
        <f>Активн!DI21</f>
        <v>7.1999999999999995E-2</v>
      </c>
      <c r="E622" s="18" t="s">
        <v>56</v>
      </c>
      <c r="F622" s="17">
        <f>Реактивн!DI21</f>
        <v>2.5000000000000001E-2</v>
      </c>
    </row>
    <row r="623" spans="2:6" ht="20.100000000000001" customHeight="1">
      <c r="B623" s="122" t="s">
        <v>57</v>
      </c>
      <c r="C623" s="117" t="s">
        <v>58</v>
      </c>
      <c r="D623" s="17">
        <f>Активн!DI22</f>
        <v>6.7000000000000004E-2</v>
      </c>
      <c r="E623" s="18" t="s">
        <v>59</v>
      </c>
      <c r="F623" s="17">
        <f>Реактивн!DI22</f>
        <v>2.5999999999999999E-2</v>
      </c>
    </row>
    <row r="624" spans="2:6" ht="20.100000000000001" customHeight="1">
      <c r="B624" s="122" t="s">
        <v>60</v>
      </c>
      <c r="C624" s="117" t="s">
        <v>61</v>
      </c>
      <c r="D624" s="17">
        <f>Активн!DI23</f>
        <v>6.9000000000000006E-2</v>
      </c>
      <c r="E624" s="18" t="s">
        <v>62</v>
      </c>
      <c r="F624" s="17">
        <f>Реактивн!DI23</f>
        <v>2.4E-2</v>
      </c>
    </row>
    <row r="625" spans="1:7" ht="20.100000000000001" customHeight="1">
      <c r="B625" s="122" t="s">
        <v>63</v>
      </c>
      <c r="C625" s="117" t="s">
        <v>64</v>
      </c>
      <c r="D625" s="17">
        <f>Активн!DI24</f>
        <v>7.0000000000000007E-2</v>
      </c>
      <c r="E625" s="18" t="s">
        <v>65</v>
      </c>
      <c r="F625" s="17">
        <f>Реактивн!DI24</f>
        <v>2.5000000000000001E-2</v>
      </c>
    </row>
    <row r="626" spans="1:7" ht="20.100000000000001" customHeight="1">
      <c r="B626" s="122" t="s">
        <v>66</v>
      </c>
      <c r="C626" s="117" t="s">
        <v>67</v>
      </c>
      <c r="D626" s="17">
        <f>Активн!DI25</f>
        <v>6.9000000000000006E-2</v>
      </c>
      <c r="E626" s="18" t="s">
        <v>68</v>
      </c>
      <c r="F626" s="17">
        <f>Реактивн!DI25</f>
        <v>2.7E-2</v>
      </c>
    </row>
    <row r="627" spans="1:7" ht="20.100000000000001" customHeight="1">
      <c r="B627" s="122" t="s">
        <v>69</v>
      </c>
      <c r="C627" s="117" t="s">
        <v>70</v>
      </c>
      <c r="D627" s="17">
        <f>Активн!DI26</f>
        <v>6.4000000000000001E-2</v>
      </c>
      <c r="E627" s="18" t="s">
        <v>71</v>
      </c>
      <c r="F627" s="17">
        <f>Реактивн!DI26</f>
        <v>2.7E-2</v>
      </c>
    </row>
    <row r="628" spans="1:7" ht="20.100000000000001" customHeight="1" thickBot="1">
      <c r="B628" s="123" t="s">
        <v>72</v>
      </c>
      <c r="C628" s="118" t="s">
        <v>73</v>
      </c>
      <c r="D628" s="19">
        <f>Активн!DI27</f>
        <v>5.5E-2</v>
      </c>
      <c r="E628" s="20" t="s">
        <v>74</v>
      </c>
      <c r="F628" s="19">
        <f>Реактивн!DI27</f>
        <v>2.4E-2</v>
      </c>
    </row>
    <row r="629" spans="1:7" ht="39.950000000000003" customHeight="1" thickBot="1">
      <c r="B629" s="124" t="s">
        <v>75</v>
      </c>
      <c r="C629" s="1" t="s">
        <v>78</v>
      </c>
      <c r="D629" s="125">
        <f>SUM(D605:D628)</f>
        <v>1.5369999999999999</v>
      </c>
      <c r="E629" s="1" t="s">
        <v>79</v>
      </c>
      <c r="F629" s="126">
        <f>SUM(F605:F628)</f>
        <v>0.57300000000000018</v>
      </c>
    </row>
    <row r="630" spans="1:7" ht="39.950000000000003" customHeight="1">
      <c r="B630" s="131"/>
      <c r="C630" s="2"/>
      <c r="D630" s="132"/>
      <c r="E630" s="2"/>
      <c r="F630" s="132"/>
    </row>
    <row r="631" spans="1:7" ht="15.75">
      <c r="A631" s="178" t="s">
        <v>80</v>
      </c>
      <c r="B631" s="178"/>
      <c r="C631" s="178"/>
      <c r="D631" s="178"/>
      <c r="E631" s="178"/>
      <c r="F631" s="178"/>
      <c r="G631" s="178"/>
    </row>
    <row r="632" spans="1:7" ht="15.75">
      <c r="B632" s="21"/>
      <c r="C632" s="22" t="s">
        <v>81</v>
      </c>
      <c r="D632" s="24" t="str">
        <f>D2</f>
        <v>16.12.20.</v>
      </c>
      <c r="E632" s="119" t="s">
        <v>426</v>
      </c>
      <c r="F632" s="21"/>
    </row>
    <row r="633" spans="1:7" ht="15.75">
      <c r="B633" s="21"/>
      <c r="C633" s="21"/>
      <c r="D633" s="66"/>
      <c r="E633" s="67"/>
      <c r="F633" s="21"/>
    </row>
    <row r="634" spans="1:7" ht="15.75" customHeight="1">
      <c r="B634" s="21"/>
      <c r="C634" s="22" t="s">
        <v>1</v>
      </c>
      <c r="D634" s="180" t="s">
        <v>514</v>
      </c>
      <c r="E634" s="180"/>
      <c r="F634" s="180"/>
    </row>
    <row r="635" spans="1:7" ht="16.5" thickBot="1">
      <c r="B635" s="21"/>
      <c r="C635" s="129"/>
      <c r="D635" s="161"/>
      <c r="E635" s="161"/>
      <c r="F635" s="161"/>
    </row>
    <row r="636" spans="1:7" ht="20.100000000000001" customHeight="1">
      <c r="B636" s="170" t="s">
        <v>2</v>
      </c>
      <c r="C636" s="172" t="s">
        <v>87</v>
      </c>
      <c r="D636" s="173"/>
      <c r="E636" s="173"/>
      <c r="F636" s="174"/>
    </row>
    <row r="637" spans="1:7" ht="20.100000000000001" customHeight="1" thickBot="1">
      <c r="B637" s="171"/>
      <c r="C637" s="175" t="s">
        <v>88</v>
      </c>
      <c r="D637" s="176"/>
      <c r="E637" s="175" t="s">
        <v>89</v>
      </c>
      <c r="F637" s="176"/>
    </row>
    <row r="638" spans="1:7" ht="20.100000000000001" customHeight="1">
      <c r="B638" s="121" t="s">
        <v>3</v>
      </c>
      <c r="C638" s="116" t="s">
        <v>4</v>
      </c>
      <c r="D638" s="28">
        <f>Активн!DC4</f>
        <v>0.995</v>
      </c>
      <c r="E638" s="16" t="s">
        <v>5</v>
      </c>
      <c r="F638" s="28">
        <f>Реактивн!DC4</f>
        <v>0.248</v>
      </c>
    </row>
    <row r="639" spans="1:7" ht="20.100000000000001" customHeight="1">
      <c r="B639" s="122" t="s">
        <v>6</v>
      </c>
      <c r="C639" s="117" t="s">
        <v>7</v>
      </c>
      <c r="D639" s="17">
        <f>Активн!DC5</f>
        <v>0.95099999999999996</v>
      </c>
      <c r="E639" s="18" t="s">
        <v>8</v>
      </c>
      <c r="F639" s="17">
        <f>Реактивн!DC5</f>
        <v>0.24399999999999999</v>
      </c>
    </row>
    <row r="640" spans="1:7" ht="20.100000000000001" customHeight="1">
      <c r="B640" s="122" t="s">
        <v>9</v>
      </c>
      <c r="C640" s="117" t="s">
        <v>10</v>
      </c>
      <c r="D640" s="17">
        <f>Активн!DC6</f>
        <v>0.92400000000000004</v>
      </c>
      <c r="E640" s="18" t="s">
        <v>11</v>
      </c>
      <c r="F640" s="17">
        <f>Реактивн!DC6</f>
        <v>0.251</v>
      </c>
    </row>
    <row r="641" spans="2:6" ht="20.100000000000001" customHeight="1">
      <c r="B641" s="122" t="s">
        <v>12</v>
      </c>
      <c r="C641" s="117" t="s">
        <v>13</v>
      </c>
      <c r="D641" s="17">
        <f>Активн!DC7</f>
        <v>0.91300000000000003</v>
      </c>
      <c r="E641" s="18" t="s">
        <v>14</v>
      </c>
      <c r="F641" s="17">
        <f>Реактивн!DC7</f>
        <v>0.254</v>
      </c>
    </row>
    <row r="642" spans="2:6" ht="20.100000000000001" customHeight="1">
      <c r="B642" s="122" t="s">
        <v>15</v>
      </c>
      <c r="C642" s="117" t="s">
        <v>16</v>
      </c>
      <c r="D642" s="17">
        <f>Активн!DC8</f>
        <v>0.90900000000000003</v>
      </c>
      <c r="E642" s="18" t="s">
        <v>17</v>
      </c>
      <c r="F642" s="17">
        <f>Реактивн!DC8</f>
        <v>0.253</v>
      </c>
    </row>
    <row r="643" spans="2:6" ht="20.100000000000001" customHeight="1">
      <c r="B643" s="122" t="s">
        <v>18</v>
      </c>
      <c r="C643" s="117" t="s">
        <v>19</v>
      </c>
      <c r="D643" s="17">
        <f>Активн!DC9</f>
        <v>0.94</v>
      </c>
      <c r="E643" s="18" t="s">
        <v>20</v>
      </c>
      <c r="F643" s="17">
        <f>Реактивн!DC9</f>
        <v>0.252</v>
      </c>
    </row>
    <row r="644" spans="2:6" ht="20.100000000000001" customHeight="1">
      <c r="B644" s="122" t="s">
        <v>21</v>
      </c>
      <c r="C644" s="117" t="s">
        <v>22</v>
      </c>
      <c r="D644" s="17">
        <f>Активн!DC10</f>
        <v>1.0309999999999999</v>
      </c>
      <c r="E644" s="18" t="s">
        <v>23</v>
      </c>
      <c r="F644" s="17">
        <f>Реактивн!DC10</f>
        <v>0.25600000000000001</v>
      </c>
    </row>
    <row r="645" spans="2:6" ht="20.100000000000001" customHeight="1">
      <c r="B645" s="122" t="s">
        <v>24</v>
      </c>
      <c r="C645" s="117" t="s">
        <v>25</v>
      </c>
      <c r="D645" s="17">
        <f>Активн!DC11</f>
        <v>1.228</v>
      </c>
      <c r="E645" s="18" t="s">
        <v>26</v>
      </c>
      <c r="F645" s="17">
        <f>Реактивн!DC11</f>
        <v>0.26600000000000001</v>
      </c>
    </row>
    <row r="646" spans="2:6" ht="20.100000000000001" customHeight="1">
      <c r="B646" s="122" t="s">
        <v>27</v>
      </c>
      <c r="C646" s="117" t="s">
        <v>28</v>
      </c>
      <c r="D646" s="17">
        <f>Активн!DC12</f>
        <v>1.3720000000000001</v>
      </c>
      <c r="E646" s="18" t="s">
        <v>29</v>
      </c>
      <c r="F646" s="17">
        <f>Реактивн!DC12</f>
        <v>0.26900000000000002</v>
      </c>
    </row>
    <row r="647" spans="2:6" ht="20.100000000000001" customHeight="1">
      <c r="B647" s="122" t="s">
        <v>30</v>
      </c>
      <c r="C647" s="117" t="s">
        <v>31</v>
      </c>
      <c r="D647" s="17">
        <f>Активн!DC13</f>
        <v>1.5580000000000001</v>
      </c>
      <c r="E647" s="18" t="s">
        <v>32</v>
      </c>
      <c r="F647" s="17">
        <f>Реактивн!DC13</f>
        <v>0.30299999999999999</v>
      </c>
    </row>
    <row r="648" spans="2:6" ht="20.100000000000001" customHeight="1">
      <c r="B648" s="122" t="s">
        <v>33</v>
      </c>
      <c r="C648" s="117" t="s">
        <v>34</v>
      </c>
      <c r="D648" s="17">
        <f>Активн!DC14</f>
        <v>1.6850000000000001</v>
      </c>
      <c r="E648" s="18" t="s">
        <v>35</v>
      </c>
      <c r="F648" s="17">
        <f>Реактивн!DC14</f>
        <v>0.34100000000000003</v>
      </c>
    </row>
    <row r="649" spans="2:6" ht="20.100000000000001" customHeight="1">
      <c r="B649" s="122" t="s">
        <v>36</v>
      </c>
      <c r="C649" s="117" t="s">
        <v>37</v>
      </c>
      <c r="D649" s="17">
        <f>Активн!DC15</f>
        <v>1.698</v>
      </c>
      <c r="E649" s="18" t="s">
        <v>38</v>
      </c>
      <c r="F649" s="17">
        <f>Реактивн!DC15</f>
        <v>0.34600000000000003</v>
      </c>
    </row>
    <row r="650" spans="2:6" ht="20.100000000000001" customHeight="1">
      <c r="B650" s="122" t="s">
        <v>39</v>
      </c>
      <c r="C650" s="117" t="s">
        <v>40</v>
      </c>
      <c r="D650" s="17">
        <f>Активн!DC16</f>
        <v>1.716</v>
      </c>
      <c r="E650" s="18" t="s">
        <v>41</v>
      </c>
      <c r="F650" s="17">
        <f>Реактивн!DC16</f>
        <v>0.36399999999999999</v>
      </c>
    </row>
    <row r="651" spans="2:6" ht="20.100000000000001" customHeight="1">
      <c r="B651" s="122" t="s">
        <v>42</v>
      </c>
      <c r="C651" s="117" t="s">
        <v>43</v>
      </c>
      <c r="D651" s="17">
        <f>Активн!DC17</f>
        <v>1.734</v>
      </c>
      <c r="E651" s="18" t="s">
        <v>44</v>
      </c>
      <c r="F651" s="17">
        <f>Реактивн!DC17</f>
        <v>0.35200000000000004</v>
      </c>
    </row>
    <row r="652" spans="2:6" ht="20.100000000000001" customHeight="1">
      <c r="B652" s="122" t="s">
        <v>45</v>
      </c>
      <c r="C652" s="117" t="s">
        <v>46</v>
      </c>
      <c r="D652" s="17">
        <f>Активн!DC18</f>
        <v>1.71</v>
      </c>
      <c r="E652" s="18" t="s">
        <v>47</v>
      </c>
      <c r="F652" s="17">
        <f>Реактивн!DC18</f>
        <v>0.34500000000000003</v>
      </c>
    </row>
    <row r="653" spans="2:6" ht="20.100000000000001" customHeight="1">
      <c r="B653" s="122" t="s">
        <v>48</v>
      </c>
      <c r="C653" s="117" t="s">
        <v>49</v>
      </c>
      <c r="D653" s="17">
        <f>Активн!DC19</f>
        <v>1.726</v>
      </c>
      <c r="E653" s="18" t="s">
        <v>50</v>
      </c>
      <c r="F653" s="17">
        <f>Реактивн!DC19</f>
        <v>0.35000000000000003</v>
      </c>
    </row>
    <row r="654" spans="2:6" ht="20.100000000000001" customHeight="1">
      <c r="B654" s="122" t="s">
        <v>51</v>
      </c>
      <c r="C654" s="117" t="s">
        <v>52</v>
      </c>
      <c r="D654" s="17">
        <f>Активн!DC20</f>
        <v>1.8029999999999999</v>
      </c>
      <c r="E654" s="18" t="s">
        <v>53</v>
      </c>
      <c r="F654" s="17">
        <f>Реактивн!DC20</f>
        <v>0.35000000000000003</v>
      </c>
    </row>
    <row r="655" spans="2:6" ht="20.100000000000001" customHeight="1">
      <c r="B655" s="122" t="s">
        <v>54</v>
      </c>
      <c r="C655" s="117" t="s">
        <v>55</v>
      </c>
      <c r="D655" s="17">
        <f>Активн!DC21</f>
        <v>1.7569999999999999</v>
      </c>
      <c r="E655" s="18" t="s">
        <v>56</v>
      </c>
      <c r="F655" s="17">
        <f>Реактивн!DC21</f>
        <v>0.34500000000000003</v>
      </c>
    </row>
    <row r="656" spans="2:6" ht="20.100000000000001" customHeight="1">
      <c r="B656" s="122" t="s">
        <v>57</v>
      </c>
      <c r="C656" s="117" t="s">
        <v>58</v>
      </c>
      <c r="D656" s="17">
        <f>Активн!DC22</f>
        <v>1.675</v>
      </c>
      <c r="E656" s="18" t="s">
        <v>59</v>
      </c>
      <c r="F656" s="17">
        <f>Реактивн!DC22</f>
        <v>0.34400000000000003</v>
      </c>
    </row>
    <row r="657" spans="1:7" ht="20.100000000000001" customHeight="1">
      <c r="B657" s="122" t="s">
        <v>60</v>
      </c>
      <c r="C657" s="117" t="s">
        <v>61</v>
      </c>
      <c r="D657" s="17">
        <f>Активн!DC23</f>
        <v>1.6180000000000001</v>
      </c>
      <c r="E657" s="18" t="s">
        <v>62</v>
      </c>
      <c r="F657" s="17">
        <f>Реактивн!DC23</f>
        <v>0.34300000000000003</v>
      </c>
    </row>
    <row r="658" spans="1:7" ht="20.100000000000001" customHeight="1">
      <c r="B658" s="122" t="s">
        <v>63</v>
      </c>
      <c r="C658" s="117" t="s">
        <v>64</v>
      </c>
      <c r="D658" s="17">
        <f>Активн!DC24</f>
        <v>1.5429999999999999</v>
      </c>
      <c r="E658" s="18" t="s">
        <v>65</v>
      </c>
      <c r="F658" s="17">
        <f>Реактивн!DC24</f>
        <v>0.34500000000000003</v>
      </c>
    </row>
    <row r="659" spans="1:7" ht="20.100000000000001" customHeight="1">
      <c r="B659" s="122" t="s">
        <v>66</v>
      </c>
      <c r="C659" s="117" t="s">
        <v>67</v>
      </c>
      <c r="D659" s="17">
        <f>Активн!DC25</f>
        <v>1.411</v>
      </c>
      <c r="E659" s="18" t="s">
        <v>68</v>
      </c>
      <c r="F659" s="17">
        <f>Реактивн!DC25</f>
        <v>0.313</v>
      </c>
    </row>
    <row r="660" spans="1:7" ht="20.100000000000001" customHeight="1">
      <c r="B660" s="122" t="s">
        <v>69</v>
      </c>
      <c r="C660" s="117" t="s">
        <v>70</v>
      </c>
      <c r="D660" s="17">
        <f>Активн!DC26</f>
        <v>1.2589999999999999</v>
      </c>
      <c r="E660" s="18" t="s">
        <v>71</v>
      </c>
      <c r="F660" s="17">
        <f>Реактивн!DC26</f>
        <v>0.29699999999999999</v>
      </c>
    </row>
    <row r="661" spans="1:7" ht="20.100000000000001" customHeight="1" thickBot="1">
      <c r="B661" s="123" t="s">
        <v>72</v>
      </c>
      <c r="C661" s="118" t="s">
        <v>73</v>
      </c>
      <c r="D661" s="19">
        <f>Активн!DC27</f>
        <v>1.1080000000000001</v>
      </c>
      <c r="E661" s="20" t="s">
        <v>74</v>
      </c>
      <c r="F661" s="19">
        <f>Реактивн!DC27</f>
        <v>0.27600000000000002</v>
      </c>
    </row>
    <row r="662" spans="1:7" ht="39.950000000000003" customHeight="1" thickBot="1">
      <c r="B662" s="124" t="s">
        <v>75</v>
      </c>
      <c r="C662" s="1" t="s">
        <v>78</v>
      </c>
      <c r="D662" s="125">
        <f>SUM(D638:D661)</f>
        <v>33.263999999999996</v>
      </c>
      <c r="E662" s="1" t="s">
        <v>79</v>
      </c>
      <c r="F662" s="126">
        <f>SUM(F638:F661)</f>
        <v>7.3069999999999986</v>
      </c>
    </row>
    <row r="663" spans="1:7" ht="39.950000000000003" customHeight="1">
      <c r="B663" s="131"/>
      <c r="C663" s="2"/>
      <c r="D663" s="132"/>
      <c r="E663" s="2"/>
      <c r="F663" s="132"/>
    </row>
    <row r="664" spans="1:7" ht="15.75">
      <c r="A664" s="178" t="s">
        <v>80</v>
      </c>
      <c r="B664" s="178"/>
      <c r="C664" s="178"/>
      <c r="D664" s="178"/>
      <c r="E664" s="178"/>
      <c r="F664" s="178"/>
      <c r="G664" s="178"/>
    </row>
    <row r="665" spans="1:7" ht="15.75">
      <c r="B665" s="21"/>
      <c r="C665" s="22" t="s">
        <v>81</v>
      </c>
      <c r="D665" s="24" t="str">
        <f>D2</f>
        <v>16.12.20.</v>
      </c>
      <c r="E665" s="119" t="s">
        <v>426</v>
      </c>
      <c r="F665" s="21"/>
    </row>
    <row r="666" spans="1:7" ht="15.75">
      <c r="B666" s="21"/>
      <c r="C666" s="21"/>
      <c r="D666" s="66"/>
      <c r="E666" s="67"/>
      <c r="F666" s="21"/>
    </row>
    <row r="667" spans="1:7" ht="15.75" customHeight="1">
      <c r="B667" s="21"/>
      <c r="C667" s="22" t="s">
        <v>1</v>
      </c>
      <c r="D667" s="180" t="s">
        <v>515</v>
      </c>
      <c r="E667" s="180"/>
      <c r="F667" s="180"/>
    </row>
    <row r="668" spans="1:7" ht="16.5" thickBot="1">
      <c r="B668" s="21"/>
      <c r="C668" s="129"/>
      <c r="D668" s="161"/>
      <c r="E668" s="161"/>
      <c r="F668" s="161"/>
    </row>
    <row r="669" spans="1:7" ht="20.100000000000001" customHeight="1">
      <c r="B669" s="170" t="s">
        <v>2</v>
      </c>
      <c r="C669" s="172" t="s">
        <v>87</v>
      </c>
      <c r="D669" s="173"/>
      <c r="E669" s="173"/>
      <c r="F669" s="174"/>
    </row>
    <row r="670" spans="1:7" ht="20.100000000000001" customHeight="1" thickBot="1">
      <c r="B670" s="171"/>
      <c r="C670" s="175" t="s">
        <v>88</v>
      </c>
      <c r="D670" s="176"/>
      <c r="E670" s="175" t="s">
        <v>89</v>
      </c>
      <c r="F670" s="176"/>
    </row>
    <row r="671" spans="1:7" ht="20.100000000000001" customHeight="1">
      <c r="B671" s="121" t="s">
        <v>3</v>
      </c>
      <c r="C671" s="116" t="s">
        <v>4</v>
      </c>
      <c r="D671" s="28">
        <f>Активн!DE4</f>
        <v>1.1679999999999999</v>
      </c>
      <c r="E671" s="16" t="s">
        <v>5</v>
      </c>
      <c r="F671" s="28">
        <f>Реактивн!DE4</f>
        <v>0.54900000000000004</v>
      </c>
    </row>
    <row r="672" spans="1:7" ht="20.100000000000001" customHeight="1">
      <c r="B672" s="122" t="s">
        <v>6</v>
      </c>
      <c r="C672" s="117" t="s">
        <v>7</v>
      </c>
      <c r="D672" s="17">
        <f>Активн!DE5</f>
        <v>1.091</v>
      </c>
      <c r="E672" s="18" t="s">
        <v>8</v>
      </c>
      <c r="F672" s="17">
        <f>Реактивн!DE5</f>
        <v>0.53100000000000003</v>
      </c>
    </row>
    <row r="673" spans="2:6" ht="20.100000000000001" customHeight="1">
      <c r="B673" s="122" t="s">
        <v>9</v>
      </c>
      <c r="C673" s="117" t="s">
        <v>10</v>
      </c>
      <c r="D673" s="17">
        <f>Активн!DE6</f>
        <v>1.0660000000000001</v>
      </c>
      <c r="E673" s="18" t="s">
        <v>11</v>
      </c>
      <c r="F673" s="17">
        <f>Реактивн!DE6</f>
        <v>0.53800000000000003</v>
      </c>
    </row>
    <row r="674" spans="2:6" ht="20.100000000000001" customHeight="1">
      <c r="B674" s="122" t="s">
        <v>12</v>
      </c>
      <c r="C674" s="117" t="s">
        <v>13</v>
      </c>
      <c r="D674" s="17">
        <f>Активн!DE7</f>
        <v>1.046</v>
      </c>
      <c r="E674" s="18" t="s">
        <v>14</v>
      </c>
      <c r="F674" s="17">
        <f>Реактивн!DE7</f>
        <v>0.53900000000000003</v>
      </c>
    </row>
    <row r="675" spans="2:6" ht="20.100000000000001" customHeight="1">
      <c r="B675" s="122" t="s">
        <v>15</v>
      </c>
      <c r="C675" s="117" t="s">
        <v>16</v>
      </c>
      <c r="D675" s="17">
        <f>Активн!DE8</f>
        <v>1.0489999999999999</v>
      </c>
      <c r="E675" s="18" t="s">
        <v>17</v>
      </c>
      <c r="F675" s="17">
        <f>Реактивн!DE8</f>
        <v>0.53800000000000003</v>
      </c>
    </row>
    <row r="676" spans="2:6" ht="20.100000000000001" customHeight="1">
      <c r="B676" s="122" t="s">
        <v>18</v>
      </c>
      <c r="C676" s="117" t="s">
        <v>19</v>
      </c>
      <c r="D676" s="17">
        <f>Активн!DE9</f>
        <v>1.071</v>
      </c>
      <c r="E676" s="18" t="s">
        <v>20</v>
      </c>
      <c r="F676" s="17">
        <f>Реактивн!DE9</f>
        <v>0.54300000000000004</v>
      </c>
    </row>
    <row r="677" spans="2:6" ht="20.100000000000001" customHeight="1">
      <c r="B677" s="122" t="s">
        <v>21</v>
      </c>
      <c r="C677" s="117" t="s">
        <v>22</v>
      </c>
      <c r="D677" s="17">
        <f>Активн!DE10</f>
        <v>1.1879999999999999</v>
      </c>
      <c r="E677" s="18" t="s">
        <v>23</v>
      </c>
      <c r="F677" s="17">
        <f>Реактивн!DE10</f>
        <v>0.56600000000000006</v>
      </c>
    </row>
    <row r="678" spans="2:6" ht="20.100000000000001" customHeight="1">
      <c r="B678" s="122" t="s">
        <v>24</v>
      </c>
      <c r="C678" s="117" t="s">
        <v>25</v>
      </c>
      <c r="D678" s="17">
        <f>Активн!DE11</f>
        <v>1.5109999999999999</v>
      </c>
      <c r="E678" s="18" t="s">
        <v>26</v>
      </c>
      <c r="F678" s="17">
        <f>Реактивн!DE11</f>
        <v>0.65800000000000003</v>
      </c>
    </row>
    <row r="679" spans="2:6" ht="20.100000000000001" customHeight="1">
      <c r="B679" s="122" t="s">
        <v>27</v>
      </c>
      <c r="C679" s="117" t="s">
        <v>28</v>
      </c>
      <c r="D679" s="17">
        <f>Активн!DE12</f>
        <v>1.8089999999999999</v>
      </c>
      <c r="E679" s="18" t="s">
        <v>29</v>
      </c>
      <c r="F679" s="17">
        <f>Реактивн!DE12</f>
        <v>0.74299999999999999</v>
      </c>
    </row>
    <row r="680" spans="2:6" ht="20.100000000000001" customHeight="1">
      <c r="B680" s="122" t="s">
        <v>30</v>
      </c>
      <c r="C680" s="117" t="s">
        <v>31</v>
      </c>
      <c r="D680" s="17">
        <f>Активн!DE13</f>
        <v>2.016</v>
      </c>
      <c r="E680" s="18" t="s">
        <v>32</v>
      </c>
      <c r="F680" s="17">
        <f>Реактивн!DE13</f>
        <v>0.755</v>
      </c>
    </row>
    <row r="681" spans="2:6" ht="20.100000000000001" customHeight="1">
      <c r="B681" s="122" t="s">
        <v>33</v>
      </c>
      <c r="C681" s="117" t="s">
        <v>34</v>
      </c>
      <c r="D681" s="17">
        <f>Активн!DE14</f>
        <v>2.14</v>
      </c>
      <c r="E681" s="18" t="s">
        <v>35</v>
      </c>
      <c r="F681" s="17">
        <f>Реактивн!DE14</f>
        <v>0.78700000000000003</v>
      </c>
    </row>
    <row r="682" spans="2:6" ht="20.100000000000001" customHeight="1">
      <c r="B682" s="122" t="s">
        <v>36</v>
      </c>
      <c r="C682" s="117" t="s">
        <v>37</v>
      </c>
      <c r="D682" s="17">
        <f>Активн!DE15</f>
        <v>2.12</v>
      </c>
      <c r="E682" s="18" t="s">
        <v>38</v>
      </c>
      <c r="F682" s="17">
        <f>Реактивн!DE15</f>
        <v>0.74199999999999999</v>
      </c>
    </row>
    <row r="683" spans="2:6" ht="20.100000000000001" customHeight="1">
      <c r="B683" s="122" t="s">
        <v>39</v>
      </c>
      <c r="C683" s="117" t="s">
        <v>40</v>
      </c>
      <c r="D683" s="17">
        <f>Активн!DE16</f>
        <v>2.093</v>
      </c>
      <c r="E683" s="18" t="s">
        <v>41</v>
      </c>
      <c r="F683" s="17">
        <f>Реактивн!DE16</f>
        <v>0.78800000000000003</v>
      </c>
    </row>
    <row r="684" spans="2:6" ht="20.100000000000001" customHeight="1">
      <c r="B684" s="122" t="s">
        <v>42</v>
      </c>
      <c r="C684" s="117" t="s">
        <v>43</v>
      </c>
      <c r="D684" s="17">
        <f>Активн!DE17</f>
        <v>2.101</v>
      </c>
      <c r="E684" s="18" t="s">
        <v>44</v>
      </c>
      <c r="F684" s="17">
        <f>Реактивн!DE17</f>
        <v>0.78200000000000003</v>
      </c>
    </row>
    <row r="685" spans="2:6" ht="20.100000000000001" customHeight="1">
      <c r="B685" s="122" t="s">
        <v>45</v>
      </c>
      <c r="C685" s="117" t="s">
        <v>46</v>
      </c>
      <c r="D685" s="17">
        <f>Активн!DE18</f>
        <v>1.2829999999999999</v>
      </c>
      <c r="E685" s="18" t="s">
        <v>47</v>
      </c>
      <c r="F685" s="17">
        <f>Реактивн!DE18</f>
        <v>0.45100000000000001</v>
      </c>
    </row>
    <row r="686" spans="2:6" ht="20.100000000000001" customHeight="1">
      <c r="B686" s="122" t="s">
        <v>48</v>
      </c>
      <c r="C686" s="117" t="s">
        <v>49</v>
      </c>
      <c r="D686" s="17">
        <f>Активн!DE19</f>
        <v>2.4569999999999999</v>
      </c>
      <c r="E686" s="18" t="s">
        <v>50</v>
      </c>
      <c r="F686" s="17">
        <f>Реактивн!DE19</f>
        <v>0.79700000000000004</v>
      </c>
    </row>
    <row r="687" spans="2:6" ht="20.100000000000001" customHeight="1">
      <c r="B687" s="122" t="s">
        <v>51</v>
      </c>
      <c r="C687" s="117" t="s">
        <v>52</v>
      </c>
      <c r="D687" s="17">
        <f>Активн!DE20</f>
        <v>2.524</v>
      </c>
      <c r="E687" s="18" t="s">
        <v>53</v>
      </c>
      <c r="F687" s="17">
        <f>Реактивн!DE20</f>
        <v>0.74299999999999999</v>
      </c>
    </row>
    <row r="688" spans="2:6" ht="20.100000000000001" customHeight="1">
      <c r="B688" s="122" t="s">
        <v>54</v>
      </c>
      <c r="C688" s="117" t="s">
        <v>55</v>
      </c>
      <c r="D688" s="17">
        <f>Активн!DE21</f>
        <v>2.4750000000000001</v>
      </c>
      <c r="E688" s="18" t="s">
        <v>56</v>
      </c>
      <c r="F688" s="17">
        <f>Реактивн!DE21</f>
        <v>0.71799999999999997</v>
      </c>
    </row>
    <row r="689" spans="1:7" ht="20.100000000000001" customHeight="1">
      <c r="B689" s="122" t="s">
        <v>57</v>
      </c>
      <c r="C689" s="117" t="s">
        <v>58</v>
      </c>
      <c r="D689" s="17">
        <f>Активн!DE22</f>
        <v>2.4169999999999998</v>
      </c>
      <c r="E689" s="18" t="s">
        <v>59</v>
      </c>
      <c r="F689" s="17">
        <f>Реактивн!DE22</f>
        <v>0.72099999999999997</v>
      </c>
    </row>
    <row r="690" spans="1:7" ht="20.100000000000001" customHeight="1">
      <c r="B690" s="122" t="s">
        <v>60</v>
      </c>
      <c r="C690" s="117" t="s">
        <v>61</v>
      </c>
      <c r="D690" s="17">
        <f>Активн!DE23</f>
        <v>2.3319999999999999</v>
      </c>
      <c r="E690" s="18" t="s">
        <v>62</v>
      </c>
      <c r="F690" s="17">
        <f>Реактивн!DE23</f>
        <v>0.73099999999999998</v>
      </c>
    </row>
    <row r="691" spans="1:7" ht="20.100000000000001" customHeight="1">
      <c r="B691" s="122" t="s">
        <v>63</v>
      </c>
      <c r="C691" s="117" t="s">
        <v>64</v>
      </c>
      <c r="D691" s="17">
        <f>Активн!DE24</f>
        <v>2.0950000000000002</v>
      </c>
      <c r="E691" s="18" t="s">
        <v>65</v>
      </c>
      <c r="F691" s="17">
        <f>Реактивн!DE24</f>
        <v>0.70599999999999996</v>
      </c>
    </row>
    <row r="692" spans="1:7" ht="20.100000000000001" customHeight="1">
      <c r="B692" s="122" t="s">
        <v>66</v>
      </c>
      <c r="C692" s="117" t="s">
        <v>67</v>
      </c>
      <c r="D692" s="17">
        <f>Активн!DE25</f>
        <v>1.97</v>
      </c>
      <c r="E692" s="18" t="s">
        <v>68</v>
      </c>
      <c r="F692" s="17">
        <f>Реактивн!DE25</f>
        <v>0.69000000000000006</v>
      </c>
    </row>
    <row r="693" spans="1:7" ht="20.100000000000001" customHeight="1">
      <c r="B693" s="122" t="s">
        <v>69</v>
      </c>
      <c r="C693" s="117" t="s">
        <v>70</v>
      </c>
      <c r="D693" s="17">
        <f>Активн!DE26</f>
        <v>1.724</v>
      </c>
      <c r="E693" s="18" t="s">
        <v>71</v>
      </c>
      <c r="F693" s="17">
        <f>Реактивн!DE26</f>
        <v>0.68400000000000005</v>
      </c>
    </row>
    <row r="694" spans="1:7" ht="20.100000000000001" customHeight="1" thickBot="1">
      <c r="B694" s="123" t="s">
        <v>72</v>
      </c>
      <c r="C694" s="118" t="s">
        <v>73</v>
      </c>
      <c r="D694" s="19">
        <f>Активн!DE27</f>
        <v>1.552</v>
      </c>
      <c r="E694" s="20" t="s">
        <v>74</v>
      </c>
      <c r="F694" s="19">
        <f>Реактивн!DE27</f>
        <v>0.66700000000000004</v>
      </c>
    </row>
    <row r="695" spans="1:7" ht="39.950000000000003" customHeight="1" thickBot="1">
      <c r="B695" s="124" t="s">
        <v>75</v>
      </c>
      <c r="C695" s="1" t="s">
        <v>78</v>
      </c>
      <c r="D695" s="125">
        <f>SUM(D671:D694)</f>
        <v>42.297999999999995</v>
      </c>
      <c r="E695" s="1" t="s">
        <v>79</v>
      </c>
      <c r="F695" s="126">
        <f>SUM(F671:F694)</f>
        <v>15.967000000000001</v>
      </c>
    </row>
    <row r="696" spans="1:7" ht="41.25" customHeight="1">
      <c r="B696" s="131"/>
      <c r="C696" s="2"/>
      <c r="D696" s="132"/>
      <c r="E696" s="2"/>
      <c r="F696" s="132"/>
    </row>
    <row r="697" spans="1:7" ht="15.75">
      <c r="A697" s="178" t="s">
        <v>80</v>
      </c>
      <c r="B697" s="178"/>
      <c r="C697" s="178"/>
      <c r="D697" s="178"/>
      <c r="E697" s="178"/>
      <c r="F697" s="178"/>
      <c r="G697" s="178"/>
    </row>
    <row r="698" spans="1:7" ht="15.75">
      <c r="B698" s="21"/>
      <c r="C698" s="22" t="s">
        <v>81</v>
      </c>
      <c r="D698" s="24" t="str">
        <f>D2</f>
        <v>16.12.20.</v>
      </c>
      <c r="E698" s="119" t="s">
        <v>426</v>
      </c>
      <c r="F698" s="21"/>
    </row>
    <row r="699" spans="1:7" ht="15.75">
      <c r="B699" s="21"/>
      <c r="C699" s="21"/>
      <c r="D699" s="66"/>
      <c r="E699" s="67"/>
      <c r="F699" s="21"/>
    </row>
    <row r="700" spans="1:7" ht="15.75" customHeight="1">
      <c r="B700" s="21"/>
      <c r="C700" s="22" t="s">
        <v>1</v>
      </c>
      <c r="D700" s="180" t="s">
        <v>516</v>
      </c>
      <c r="E700" s="180"/>
      <c r="F700" s="180"/>
    </row>
    <row r="701" spans="1:7" ht="16.5" thickBot="1">
      <c r="B701" s="21"/>
      <c r="C701" s="129"/>
      <c r="D701" s="161"/>
      <c r="E701" s="161"/>
      <c r="F701" s="161"/>
    </row>
    <row r="702" spans="1:7" ht="20.100000000000001" customHeight="1">
      <c r="B702" s="170" t="s">
        <v>2</v>
      </c>
      <c r="C702" s="172" t="s">
        <v>87</v>
      </c>
      <c r="D702" s="173"/>
      <c r="E702" s="173"/>
      <c r="F702" s="174"/>
    </row>
    <row r="703" spans="1:7" ht="20.100000000000001" customHeight="1" thickBot="1">
      <c r="B703" s="171"/>
      <c r="C703" s="175" t="s">
        <v>88</v>
      </c>
      <c r="D703" s="176"/>
      <c r="E703" s="175" t="s">
        <v>89</v>
      </c>
      <c r="F703" s="176"/>
    </row>
    <row r="704" spans="1:7" ht="20.100000000000001" customHeight="1">
      <c r="B704" s="121" t="s">
        <v>3</v>
      </c>
      <c r="C704" s="116" t="s">
        <v>4</v>
      </c>
      <c r="D704" s="28">
        <f>Активн!DL4</f>
        <v>7.1999999999999995E-2</v>
      </c>
      <c r="E704" s="16" t="s">
        <v>5</v>
      </c>
      <c r="F704" s="28">
        <f>Реактивн!DL4</f>
        <v>1.7000000000000001E-2</v>
      </c>
    </row>
    <row r="705" spans="2:6" ht="20.100000000000001" customHeight="1">
      <c r="B705" s="122" t="s">
        <v>6</v>
      </c>
      <c r="C705" s="117" t="s">
        <v>7</v>
      </c>
      <c r="D705" s="17">
        <f>Активн!DL5</f>
        <v>6.7000000000000004E-2</v>
      </c>
      <c r="E705" s="18" t="s">
        <v>8</v>
      </c>
      <c r="F705" s="17">
        <f>Реактивн!DL5</f>
        <v>1.7000000000000001E-2</v>
      </c>
    </row>
    <row r="706" spans="2:6" ht="20.100000000000001" customHeight="1">
      <c r="B706" s="122" t="s">
        <v>9</v>
      </c>
      <c r="C706" s="117" t="s">
        <v>10</v>
      </c>
      <c r="D706" s="17">
        <f>Активн!DL6</f>
        <v>6.4000000000000001E-2</v>
      </c>
      <c r="E706" s="18" t="s">
        <v>11</v>
      </c>
      <c r="F706" s="17">
        <f>Реактивн!DL6</f>
        <v>1.6E-2</v>
      </c>
    </row>
    <row r="707" spans="2:6" ht="20.100000000000001" customHeight="1">
      <c r="B707" s="122" t="s">
        <v>12</v>
      </c>
      <c r="C707" s="117" t="s">
        <v>13</v>
      </c>
      <c r="D707" s="17">
        <f>Активн!DL7</f>
        <v>6.3E-2</v>
      </c>
      <c r="E707" s="18" t="s">
        <v>14</v>
      </c>
      <c r="F707" s="17">
        <f>Реактивн!DL7</f>
        <v>1.6E-2</v>
      </c>
    </row>
    <row r="708" spans="2:6" ht="20.100000000000001" customHeight="1">
      <c r="B708" s="122" t="s">
        <v>15</v>
      </c>
      <c r="C708" s="117" t="s">
        <v>16</v>
      </c>
      <c r="D708" s="17">
        <f>Активн!DL8</f>
        <v>6.4000000000000001E-2</v>
      </c>
      <c r="E708" s="18" t="s">
        <v>17</v>
      </c>
      <c r="F708" s="17">
        <f>Реактивн!DL8</f>
        <v>1.6E-2</v>
      </c>
    </row>
    <row r="709" spans="2:6" ht="20.100000000000001" customHeight="1">
      <c r="B709" s="122" t="s">
        <v>18</v>
      </c>
      <c r="C709" s="117" t="s">
        <v>19</v>
      </c>
      <c r="D709" s="17">
        <f>Активн!DL9</f>
        <v>6.5000000000000002E-2</v>
      </c>
      <c r="E709" s="18" t="s">
        <v>20</v>
      </c>
      <c r="F709" s="17">
        <f>Реактивн!DL9</f>
        <v>1.6E-2</v>
      </c>
    </row>
    <row r="710" spans="2:6" ht="20.100000000000001" customHeight="1">
      <c r="B710" s="122" t="s">
        <v>21</v>
      </c>
      <c r="C710" s="117" t="s">
        <v>22</v>
      </c>
      <c r="D710" s="17">
        <f>Активн!DL10</f>
        <v>7.3999999999999996E-2</v>
      </c>
      <c r="E710" s="18" t="s">
        <v>23</v>
      </c>
      <c r="F710" s="17">
        <f>Реактивн!DL10</f>
        <v>1.7000000000000001E-2</v>
      </c>
    </row>
    <row r="711" spans="2:6" ht="20.100000000000001" customHeight="1">
      <c r="B711" s="122" t="s">
        <v>24</v>
      </c>
      <c r="C711" s="117" t="s">
        <v>25</v>
      </c>
      <c r="D711" s="17">
        <f>Активн!DL11</f>
        <v>8.5000000000000006E-2</v>
      </c>
      <c r="E711" s="18" t="s">
        <v>26</v>
      </c>
      <c r="F711" s="17">
        <f>Реактивн!DL11</f>
        <v>1.9E-2</v>
      </c>
    </row>
    <row r="712" spans="2:6" ht="20.100000000000001" customHeight="1">
      <c r="B712" s="122" t="s">
        <v>27</v>
      </c>
      <c r="C712" s="117" t="s">
        <v>28</v>
      </c>
      <c r="D712" s="17">
        <f>Активн!DL12</f>
        <v>8.2000000000000003E-2</v>
      </c>
      <c r="E712" s="18" t="s">
        <v>29</v>
      </c>
      <c r="F712" s="17">
        <f>Реактивн!DL12</f>
        <v>1.7999999999999999E-2</v>
      </c>
    </row>
    <row r="713" spans="2:6" ht="20.100000000000001" customHeight="1">
      <c r="B713" s="122" t="s">
        <v>30</v>
      </c>
      <c r="C713" s="117" t="s">
        <v>31</v>
      </c>
      <c r="D713" s="17">
        <f>Активн!DL13</f>
        <v>8.3000000000000004E-2</v>
      </c>
      <c r="E713" s="18" t="s">
        <v>32</v>
      </c>
      <c r="F713" s="17">
        <f>Реактивн!DL13</f>
        <v>1.9E-2</v>
      </c>
    </row>
    <row r="714" spans="2:6" ht="20.100000000000001" customHeight="1">
      <c r="B714" s="122" t="s">
        <v>33</v>
      </c>
      <c r="C714" s="117" t="s">
        <v>34</v>
      </c>
      <c r="D714" s="17">
        <f>Активн!DL14</f>
        <v>8.4000000000000005E-2</v>
      </c>
      <c r="E714" s="18" t="s">
        <v>35</v>
      </c>
      <c r="F714" s="17">
        <f>Реактивн!DL14</f>
        <v>1.9E-2</v>
      </c>
    </row>
    <row r="715" spans="2:6" ht="20.100000000000001" customHeight="1">
      <c r="B715" s="122" t="s">
        <v>36</v>
      </c>
      <c r="C715" s="117" t="s">
        <v>37</v>
      </c>
      <c r="D715" s="17">
        <f>Активн!DL15</f>
        <v>8.5000000000000006E-2</v>
      </c>
      <c r="E715" s="18" t="s">
        <v>38</v>
      </c>
      <c r="F715" s="17">
        <f>Реактивн!DL15</f>
        <v>1.9E-2</v>
      </c>
    </row>
    <row r="716" spans="2:6" ht="20.100000000000001" customHeight="1">
      <c r="B716" s="122" t="s">
        <v>39</v>
      </c>
      <c r="C716" s="117" t="s">
        <v>40</v>
      </c>
      <c r="D716" s="17">
        <f>Активн!DL16</f>
        <v>8.8999999999999996E-2</v>
      </c>
      <c r="E716" s="18" t="s">
        <v>41</v>
      </c>
      <c r="F716" s="17">
        <f>Реактивн!DL16</f>
        <v>1.6E-2</v>
      </c>
    </row>
    <row r="717" spans="2:6" ht="20.100000000000001" customHeight="1">
      <c r="B717" s="122" t="s">
        <v>42</v>
      </c>
      <c r="C717" s="117" t="s">
        <v>43</v>
      </c>
      <c r="D717" s="17">
        <f>Активн!DL17</f>
        <v>8.6999999999999994E-2</v>
      </c>
      <c r="E717" s="18" t="s">
        <v>44</v>
      </c>
      <c r="F717" s="17">
        <f>Реактивн!DL17</f>
        <v>1.7000000000000001E-2</v>
      </c>
    </row>
    <row r="718" spans="2:6" ht="20.100000000000001" customHeight="1">
      <c r="B718" s="122" t="s">
        <v>45</v>
      </c>
      <c r="C718" s="117" t="s">
        <v>46</v>
      </c>
      <c r="D718" s="17">
        <f>Активн!DL18</f>
        <v>8.8999999999999996E-2</v>
      </c>
      <c r="E718" s="18" t="s">
        <v>47</v>
      </c>
      <c r="F718" s="17">
        <f>Реактивн!DL18</f>
        <v>1.7999999999999999E-2</v>
      </c>
    </row>
    <row r="719" spans="2:6" ht="20.100000000000001" customHeight="1">
      <c r="B719" s="122" t="s">
        <v>48</v>
      </c>
      <c r="C719" s="117" t="s">
        <v>49</v>
      </c>
      <c r="D719" s="17">
        <f>Активн!DL19</f>
        <v>8.7999999999999995E-2</v>
      </c>
      <c r="E719" s="18" t="s">
        <v>50</v>
      </c>
      <c r="F719" s="17">
        <f>Реактивн!DL19</f>
        <v>1.9E-2</v>
      </c>
    </row>
    <row r="720" spans="2:6" ht="20.100000000000001" customHeight="1">
      <c r="B720" s="122" t="s">
        <v>51</v>
      </c>
      <c r="C720" s="117" t="s">
        <v>52</v>
      </c>
      <c r="D720" s="17">
        <f>Активн!DL20</f>
        <v>9.6000000000000002E-2</v>
      </c>
      <c r="E720" s="18" t="s">
        <v>53</v>
      </c>
      <c r="F720" s="17">
        <f>Реактивн!DL20</f>
        <v>2.1000000000000001E-2</v>
      </c>
    </row>
    <row r="721" spans="2:6" ht="20.100000000000001" customHeight="1">
      <c r="B721" s="122" t="s">
        <v>54</v>
      </c>
      <c r="C721" s="117" t="s">
        <v>55</v>
      </c>
      <c r="D721" s="17">
        <f>Активн!DL21</f>
        <v>9.9000000000000005E-2</v>
      </c>
      <c r="E721" s="18" t="s">
        <v>56</v>
      </c>
      <c r="F721" s="17">
        <f>Реактивн!DL21</f>
        <v>2.1000000000000001E-2</v>
      </c>
    </row>
    <row r="722" spans="2:6" ht="20.100000000000001" customHeight="1">
      <c r="B722" s="122" t="s">
        <v>57</v>
      </c>
      <c r="C722" s="117" t="s">
        <v>58</v>
      </c>
      <c r="D722" s="17">
        <f>Активн!DL22</f>
        <v>0.10299999999999999</v>
      </c>
      <c r="E722" s="18" t="s">
        <v>59</v>
      </c>
      <c r="F722" s="17">
        <f>Реактивн!DL22</f>
        <v>2.1000000000000001E-2</v>
      </c>
    </row>
    <row r="723" spans="2:6" ht="20.100000000000001" customHeight="1">
      <c r="B723" s="122" t="s">
        <v>60</v>
      </c>
      <c r="C723" s="117" t="s">
        <v>61</v>
      </c>
      <c r="D723" s="17">
        <f>Активн!DL23</f>
        <v>0.108</v>
      </c>
      <c r="E723" s="18" t="s">
        <v>62</v>
      </c>
      <c r="F723" s="17">
        <f>Реактивн!DL23</f>
        <v>2.1000000000000001E-2</v>
      </c>
    </row>
    <row r="724" spans="2:6" ht="20.100000000000001" customHeight="1">
      <c r="B724" s="122" t="s">
        <v>63</v>
      </c>
      <c r="C724" s="117" t="s">
        <v>64</v>
      </c>
      <c r="D724" s="17">
        <f>Активн!DL24</f>
        <v>0.111</v>
      </c>
      <c r="E724" s="18" t="s">
        <v>65</v>
      </c>
      <c r="F724" s="17">
        <f>Реактивн!DL24</f>
        <v>2.1000000000000001E-2</v>
      </c>
    </row>
    <row r="725" spans="2:6" ht="20.100000000000001" customHeight="1">
      <c r="B725" s="122" t="s">
        <v>66</v>
      </c>
      <c r="C725" s="117" t="s">
        <v>67</v>
      </c>
      <c r="D725" s="17">
        <f>Активн!DL25</f>
        <v>0.107</v>
      </c>
      <c r="E725" s="18" t="s">
        <v>68</v>
      </c>
      <c r="F725" s="17">
        <f>Реактивн!DL25</f>
        <v>0.02</v>
      </c>
    </row>
    <row r="726" spans="2:6" ht="20.100000000000001" customHeight="1">
      <c r="B726" s="122" t="s">
        <v>69</v>
      </c>
      <c r="C726" s="117" t="s">
        <v>70</v>
      </c>
      <c r="D726" s="17">
        <f>Активн!DL26</f>
        <v>9.9000000000000005E-2</v>
      </c>
      <c r="E726" s="18" t="s">
        <v>71</v>
      </c>
      <c r="F726" s="17">
        <f>Реактивн!DL26</f>
        <v>1.4999999999999999E-2</v>
      </c>
    </row>
    <row r="727" spans="2:6" ht="20.100000000000001" customHeight="1" thickBot="1">
      <c r="B727" s="123" t="s">
        <v>72</v>
      </c>
      <c r="C727" s="118" t="s">
        <v>73</v>
      </c>
      <c r="D727" s="19">
        <f>Активн!DL27</f>
        <v>8.3000000000000004E-2</v>
      </c>
      <c r="E727" s="20" t="s">
        <v>74</v>
      </c>
      <c r="F727" s="19">
        <f>Реактивн!DL27</f>
        <v>1.6E-2</v>
      </c>
    </row>
    <row r="728" spans="2:6" ht="39.950000000000003" customHeight="1" thickBot="1">
      <c r="B728" s="124" t="s">
        <v>75</v>
      </c>
      <c r="C728" s="1" t="s">
        <v>78</v>
      </c>
      <c r="D728" s="125">
        <f>SUM(D704:D727)</f>
        <v>2.0470000000000002</v>
      </c>
      <c r="E728" s="1" t="s">
        <v>79</v>
      </c>
      <c r="F728" s="126">
        <f>SUM(F704:F727)</f>
        <v>0.43500000000000016</v>
      </c>
    </row>
  </sheetData>
  <mergeCells count="135">
    <mergeCell ref="B34:C34"/>
    <mergeCell ref="B36:C36"/>
    <mergeCell ref="A37:G37"/>
    <mergeCell ref="D40:F40"/>
    <mergeCell ref="B42:B43"/>
    <mergeCell ref="C42:F42"/>
    <mergeCell ref="C43:D43"/>
    <mergeCell ref="E43:F43"/>
    <mergeCell ref="A1:G1"/>
    <mergeCell ref="A5:G5"/>
    <mergeCell ref="B6:B7"/>
    <mergeCell ref="C6:F6"/>
    <mergeCell ref="C7:D7"/>
    <mergeCell ref="E7:F7"/>
    <mergeCell ref="B35:C35"/>
    <mergeCell ref="A103:G103"/>
    <mergeCell ref="D106:F106"/>
    <mergeCell ref="B108:B109"/>
    <mergeCell ref="C108:F108"/>
    <mergeCell ref="C109:D109"/>
    <mergeCell ref="E109:F109"/>
    <mergeCell ref="A70:G70"/>
    <mergeCell ref="D73:F73"/>
    <mergeCell ref="B75:B76"/>
    <mergeCell ref="C75:F75"/>
    <mergeCell ref="C76:D76"/>
    <mergeCell ref="E76:F76"/>
    <mergeCell ref="A169:G169"/>
    <mergeCell ref="D172:F172"/>
    <mergeCell ref="B174:B175"/>
    <mergeCell ref="C174:F174"/>
    <mergeCell ref="C175:D175"/>
    <mergeCell ref="E175:F175"/>
    <mergeCell ref="A136:G136"/>
    <mergeCell ref="D139:F139"/>
    <mergeCell ref="B141:B142"/>
    <mergeCell ref="C141:F141"/>
    <mergeCell ref="C142:D142"/>
    <mergeCell ref="E142:F142"/>
    <mergeCell ref="A235:G235"/>
    <mergeCell ref="D238:F238"/>
    <mergeCell ref="B240:B241"/>
    <mergeCell ref="C240:F240"/>
    <mergeCell ref="C241:D241"/>
    <mergeCell ref="E241:F241"/>
    <mergeCell ref="A202:G202"/>
    <mergeCell ref="D205:F205"/>
    <mergeCell ref="B207:B208"/>
    <mergeCell ref="C207:F207"/>
    <mergeCell ref="C208:D208"/>
    <mergeCell ref="E208:F208"/>
    <mergeCell ref="A301:G301"/>
    <mergeCell ref="D304:F304"/>
    <mergeCell ref="B306:B307"/>
    <mergeCell ref="C306:F306"/>
    <mergeCell ref="C307:D307"/>
    <mergeCell ref="E307:F307"/>
    <mergeCell ref="A268:G268"/>
    <mergeCell ref="D271:F271"/>
    <mergeCell ref="B273:B274"/>
    <mergeCell ref="C273:F273"/>
    <mergeCell ref="C274:D274"/>
    <mergeCell ref="E274:F274"/>
    <mergeCell ref="A367:G367"/>
    <mergeCell ref="D370:F370"/>
    <mergeCell ref="B372:B373"/>
    <mergeCell ref="C372:F372"/>
    <mergeCell ref="C373:D373"/>
    <mergeCell ref="E373:F373"/>
    <mergeCell ref="A334:G334"/>
    <mergeCell ref="D337:F337"/>
    <mergeCell ref="B339:B340"/>
    <mergeCell ref="C339:F339"/>
    <mergeCell ref="C340:D340"/>
    <mergeCell ref="E340:F340"/>
    <mergeCell ref="A433:G433"/>
    <mergeCell ref="D436:F436"/>
    <mergeCell ref="B438:B439"/>
    <mergeCell ref="C438:F438"/>
    <mergeCell ref="C439:D439"/>
    <mergeCell ref="E439:F439"/>
    <mergeCell ref="A400:G400"/>
    <mergeCell ref="D403:F403"/>
    <mergeCell ref="B405:B406"/>
    <mergeCell ref="C405:F405"/>
    <mergeCell ref="C406:D406"/>
    <mergeCell ref="E406:F406"/>
    <mergeCell ref="A499:G499"/>
    <mergeCell ref="D502:F502"/>
    <mergeCell ref="B504:B505"/>
    <mergeCell ref="C504:F504"/>
    <mergeCell ref="C505:D505"/>
    <mergeCell ref="E505:F505"/>
    <mergeCell ref="A466:G466"/>
    <mergeCell ref="D469:F469"/>
    <mergeCell ref="B471:B472"/>
    <mergeCell ref="C471:F471"/>
    <mergeCell ref="C472:D472"/>
    <mergeCell ref="E472:F472"/>
    <mergeCell ref="A565:G565"/>
    <mergeCell ref="D568:F568"/>
    <mergeCell ref="B570:B571"/>
    <mergeCell ref="C570:F570"/>
    <mergeCell ref="C571:D571"/>
    <mergeCell ref="E571:F571"/>
    <mergeCell ref="A532:G532"/>
    <mergeCell ref="D535:F535"/>
    <mergeCell ref="B537:B538"/>
    <mergeCell ref="C537:F537"/>
    <mergeCell ref="C538:D538"/>
    <mergeCell ref="E538:F538"/>
    <mergeCell ref="A631:G631"/>
    <mergeCell ref="D634:F634"/>
    <mergeCell ref="B636:B637"/>
    <mergeCell ref="C636:F636"/>
    <mergeCell ref="C637:D637"/>
    <mergeCell ref="E637:F637"/>
    <mergeCell ref="A598:G598"/>
    <mergeCell ref="D601:F601"/>
    <mergeCell ref="B603:B604"/>
    <mergeCell ref="C603:F603"/>
    <mergeCell ref="C604:D604"/>
    <mergeCell ref="E604:F604"/>
    <mergeCell ref="A697:G697"/>
    <mergeCell ref="D700:F700"/>
    <mergeCell ref="B702:B703"/>
    <mergeCell ref="C702:F702"/>
    <mergeCell ref="C703:D703"/>
    <mergeCell ref="E703:F703"/>
    <mergeCell ref="A664:G664"/>
    <mergeCell ref="D667:F667"/>
    <mergeCell ref="B669:B670"/>
    <mergeCell ref="C669:F669"/>
    <mergeCell ref="C670:D670"/>
    <mergeCell ref="E670:F670"/>
  </mergeCells>
  <pageMargins left="0.98425196850393704" right="0.39370078740157483" top="0.19685039370078741" bottom="0.19685039370078741" header="0.31496062992125984" footer="0.31496062992125984"/>
  <pageSetup paperSize="9" firstPageNumber="121" orientation="portrait" useFirstPageNumber="1" horizontalDpi="180" verticalDpi="180" r:id="rId1"/>
  <headerFooter>
    <oddFooter>&amp;LИсп. Власова Н.А.&amp;R&amp;P</oddFooter>
  </headerFooter>
  <rowBreaks count="21" manualBreakCount="21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  <brk id="564" max="16383" man="1"/>
    <brk id="597" max="16383" man="1"/>
    <brk id="630" max="16383" man="1"/>
    <brk id="663" max="16383" man="1"/>
    <brk id="69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519</v>
      </c>
      <c r="E4" s="24"/>
      <c r="F4" s="24"/>
    </row>
    <row r="5" spans="1:7" ht="30" customHeight="1" thickBot="1">
      <c r="B5" s="184" t="s">
        <v>584</v>
      </c>
      <c r="C5" s="184"/>
      <c r="D5" s="184"/>
      <c r="E5" s="184"/>
      <c r="F5" s="184"/>
      <c r="G5" s="162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Активн!AU4</f>
        <v>2.5990000000000002</v>
      </c>
      <c r="E8" s="16" t="s">
        <v>5</v>
      </c>
      <c r="F8" s="28">
        <f>Реактивн!AU4</f>
        <v>0.9</v>
      </c>
    </row>
    <row r="9" spans="1:7" ht="20.100000000000001" customHeight="1">
      <c r="B9" s="122" t="s">
        <v>6</v>
      </c>
      <c r="C9" s="117" t="s">
        <v>7</v>
      </c>
      <c r="D9" s="17">
        <f>Активн!AU5</f>
        <v>2.4380000000000002</v>
      </c>
      <c r="E9" s="18" t="s">
        <v>8</v>
      </c>
      <c r="F9" s="17">
        <f>Реактивн!AU5</f>
        <v>0.85599999999999998</v>
      </c>
    </row>
    <row r="10" spans="1:7" ht="20.100000000000001" customHeight="1">
      <c r="B10" s="122" t="s">
        <v>9</v>
      </c>
      <c r="C10" s="117" t="s">
        <v>10</v>
      </c>
      <c r="D10" s="17">
        <f>Активн!AU6</f>
        <v>2.3450000000000002</v>
      </c>
      <c r="E10" s="18" t="s">
        <v>11</v>
      </c>
      <c r="F10" s="17">
        <f>Реактивн!AU6</f>
        <v>0.85399999999999998</v>
      </c>
    </row>
    <row r="11" spans="1:7" ht="20.100000000000001" customHeight="1">
      <c r="B11" s="122" t="s">
        <v>12</v>
      </c>
      <c r="C11" s="117" t="s">
        <v>13</v>
      </c>
      <c r="D11" s="17">
        <f>Активн!AU7</f>
        <v>2.3090000000000002</v>
      </c>
      <c r="E11" s="18" t="s">
        <v>14</v>
      </c>
      <c r="F11" s="17">
        <f>Реактивн!AU7</f>
        <v>0.85899999999999999</v>
      </c>
    </row>
    <row r="12" spans="1:7" ht="20.100000000000001" customHeight="1">
      <c r="B12" s="122" t="s">
        <v>15</v>
      </c>
      <c r="C12" s="117" t="s">
        <v>16</v>
      </c>
      <c r="D12" s="17">
        <f>Активн!AU8</f>
        <v>2.351</v>
      </c>
      <c r="E12" s="18" t="s">
        <v>17</v>
      </c>
      <c r="F12" s="17">
        <f>Реактивн!AU8</f>
        <v>0.85599999999999998</v>
      </c>
    </row>
    <row r="13" spans="1:7" ht="20.100000000000001" customHeight="1">
      <c r="B13" s="122" t="s">
        <v>18</v>
      </c>
      <c r="C13" s="117" t="s">
        <v>19</v>
      </c>
      <c r="D13" s="17">
        <f>Активн!AU9</f>
        <v>2.4279999999999999</v>
      </c>
      <c r="E13" s="18" t="s">
        <v>20</v>
      </c>
      <c r="F13" s="17">
        <f>Реактивн!AU9</f>
        <v>0.87</v>
      </c>
    </row>
    <row r="14" spans="1:7" ht="20.100000000000001" customHeight="1">
      <c r="B14" s="122" t="s">
        <v>21</v>
      </c>
      <c r="C14" s="117" t="s">
        <v>22</v>
      </c>
      <c r="D14" s="17">
        <f>Активн!AU10</f>
        <v>2.661</v>
      </c>
      <c r="E14" s="18" t="s">
        <v>23</v>
      </c>
      <c r="F14" s="17">
        <f>Реактивн!AU10</f>
        <v>0.90600000000000003</v>
      </c>
    </row>
    <row r="15" spans="1:7" ht="20.100000000000001" customHeight="1">
      <c r="B15" s="122" t="s">
        <v>24</v>
      </c>
      <c r="C15" s="117" t="s">
        <v>25</v>
      </c>
      <c r="D15" s="17">
        <f>Активн!AU11</f>
        <v>2.802</v>
      </c>
      <c r="E15" s="18" t="s">
        <v>26</v>
      </c>
      <c r="F15" s="17">
        <f>Реактивн!AU11</f>
        <v>0.92800000000000005</v>
      </c>
    </row>
    <row r="16" spans="1:7" ht="20.100000000000001" customHeight="1">
      <c r="B16" s="122" t="s">
        <v>27</v>
      </c>
      <c r="C16" s="117" t="s">
        <v>28</v>
      </c>
      <c r="D16" s="17">
        <f>Активн!AU12</f>
        <v>2.8690000000000002</v>
      </c>
      <c r="E16" s="18" t="s">
        <v>29</v>
      </c>
      <c r="F16" s="17">
        <f>Реактивн!AU12</f>
        <v>0.94000000000000006</v>
      </c>
    </row>
    <row r="17" spans="2:6" ht="20.100000000000001" customHeight="1">
      <c r="B17" s="122" t="s">
        <v>30</v>
      </c>
      <c r="C17" s="117" t="s">
        <v>31</v>
      </c>
      <c r="D17" s="17">
        <f>Активн!AU13</f>
        <v>2.9319999999999999</v>
      </c>
      <c r="E17" s="18" t="s">
        <v>32</v>
      </c>
      <c r="F17" s="17">
        <f>Реактивн!AU13</f>
        <v>0.93800000000000006</v>
      </c>
    </row>
    <row r="18" spans="2:6" ht="20.100000000000001" customHeight="1">
      <c r="B18" s="122" t="s">
        <v>33</v>
      </c>
      <c r="C18" s="117" t="s">
        <v>34</v>
      </c>
      <c r="D18" s="17">
        <f>Активн!AU14</f>
        <v>3.0070000000000001</v>
      </c>
      <c r="E18" s="18" t="s">
        <v>35</v>
      </c>
      <c r="F18" s="17">
        <f>Реактивн!AU14</f>
        <v>0.96</v>
      </c>
    </row>
    <row r="19" spans="2:6" ht="20.100000000000001" customHeight="1">
      <c r="B19" s="122" t="s">
        <v>36</v>
      </c>
      <c r="C19" s="117" t="s">
        <v>37</v>
      </c>
      <c r="D19" s="17">
        <f>Активн!AU15</f>
        <v>2.948</v>
      </c>
      <c r="E19" s="18" t="s">
        <v>38</v>
      </c>
      <c r="F19" s="17">
        <f>Реактивн!AU15</f>
        <v>0.95699999999999996</v>
      </c>
    </row>
    <row r="20" spans="2:6" ht="20.100000000000001" customHeight="1">
      <c r="B20" s="122" t="s">
        <v>39</v>
      </c>
      <c r="C20" s="117" t="s">
        <v>40</v>
      </c>
      <c r="D20" s="17">
        <f>Активн!AU16</f>
        <v>2.9329999999999998</v>
      </c>
      <c r="E20" s="18" t="s">
        <v>41</v>
      </c>
      <c r="F20" s="17">
        <f>Реактивн!AU16</f>
        <v>0.96499999999999997</v>
      </c>
    </row>
    <row r="21" spans="2:6" ht="20.100000000000001" customHeight="1">
      <c r="B21" s="122" t="s">
        <v>42</v>
      </c>
      <c r="C21" s="117" t="s">
        <v>43</v>
      </c>
      <c r="D21" s="17">
        <f>Активн!AU17</f>
        <v>2.8959999999999999</v>
      </c>
      <c r="E21" s="18" t="s">
        <v>44</v>
      </c>
      <c r="F21" s="17">
        <f>Реактивн!AU17</f>
        <v>0.95000000000000007</v>
      </c>
    </row>
    <row r="22" spans="2:6" ht="20.100000000000001" customHeight="1">
      <c r="B22" s="122" t="s">
        <v>45</v>
      </c>
      <c r="C22" s="117" t="s">
        <v>46</v>
      </c>
      <c r="D22" s="17">
        <f>Активн!AU18</f>
        <v>2.9279999999999999</v>
      </c>
      <c r="E22" s="18" t="s">
        <v>47</v>
      </c>
      <c r="F22" s="17">
        <f>Реактивн!AU18</f>
        <v>0.94700000000000006</v>
      </c>
    </row>
    <row r="23" spans="2:6" ht="20.100000000000001" customHeight="1">
      <c r="B23" s="122" t="s">
        <v>48</v>
      </c>
      <c r="C23" s="117" t="s">
        <v>49</v>
      </c>
      <c r="D23" s="17">
        <f>Активн!AU19</f>
        <v>3.0230000000000001</v>
      </c>
      <c r="E23" s="18" t="s">
        <v>50</v>
      </c>
      <c r="F23" s="17">
        <f>Реактивн!AU19</f>
        <v>0.98299999999999998</v>
      </c>
    </row>
    <row r="24" spans="2:6" ht="20.100000000000001" customHeight="1">
      <c r="B24" s="122" t="s">
        <v>51</v>
      </c>
      <c r="C24" s="117" t="s">
        <v>52</v>
      </c>
      <c r="D24" s="17">
        <f>Активн!AU20</f>
        <v>3.2570000000000001</v>
      </c>
      <c r="E24" s="18" t="s">
        <v>53</v>
      </c>
      <c r="F24" s="17">
        <f>Реактивн!AU20</f>
        <v>1.06</v>
      </c>
    </row>
    <row r="25" spans="2:6" ht="20.100000000000001" customHeight="1">
      <c r="B25" s="122" t="s">
        <v>54</v>
      </c>
      <c r="C25" s="117" t="s">
        <v>55</v>
      </c>
      <c r="D25" s="17">
        <f>Активн!AU21</f>
        <v>3.331</v>
      </c>
      <c r="E25" s="18" t="s">
        <v>56</v>
      </c>
      <c r="F25" s="17">
        <f>Реактивн!AU21</f>
        <v>1.0489999999999999</v>
      </c>
    </row>
    <row r="26" spans="2:6" ht="20.100000000000001" customHeight="1">
      <c r="B26" s="122" t="s">
        <v>57</v>
      </c>
      <c r="C26" s="117" t="s">
        <v>58</v>
      </c>
      <c r="D26" s="17">
        <f>Активн!AU22</f>
        <v>3.391</v>
      </c>
      <c r="E26" s="18" t="s">
        <v>59</v>
      </c>
      <c r="F26" s="17">
        <f>Реактивн!AU22</f>
        <v>1.075</v>
      </c>
    </row>
    <row r="27" spans="2:6" ht="20.100000000000001" customHeight="1">
      <c r="B27" s="122" t="s">
        <v>60</v>
      </c>
      <c r="C27" s="117" t="s">
        <v>61</v>
      </c>
      <c r="D27" s="17">
        <f>Активн!AU23</f>
        <v>3.395</v>
      </c>
      <c r="E27" s="18" t="s">
        <v>62</v>
      </c>
      <c r="F27" s="17">
        <f>Реактивн!AU23</f>
        <v>1.071</v>
      </c>
    </row>
    <row r="28" spans="2:6" ht="20.100000000000001" customHeight="1">
      <c r="B28" s="122" t="s">
        <v>63</v>
      </c>
      <c r="C28" s="117" t="s">
        <v>64</v>
      </c>
      <c r="D28" s="17">
        <f>Активн!AU24</f>
        <v>3.3010000000000002</v>
      </c>
      <c r="E28" s="18" t="s">
        <v>65</v>
      </c>
      <c r="F28" s="17">
        <f>Реактивн!AU24</f>
        <v>1.0109999999999999</v>
      </c>
    </row>
    <row r="29" spans="2:6" ht="20.100000000000001" customHeight="1">
      <c r="B29" s="122" t="s">
        <v>66</v>
      </c>
      <c r="C29" s="117" t="s">
        <v>67</v>
      </c>
      <c r="D29" s="17">
        <f>Активн!AU25</f>
        <v>3.2090000000000001</v>
      </c>
      <c r="E29" s="18" t="s">
        <v>68</v>
      </c>
      <c r="F29" s="17">
        <f>Реактивн!AU25</f>
        <v>0.99199999999999999</v>
      </c>
    </row>
    <row r="30" spans="2:6" ht="20.100000000000001" customHeight="1">
      <c r="B30" s="122" t="s">
        <v>69</v>
      </c>
      <c r="C30" s="117" t="s">
        <v>70</v>
      </c>
      <c r="D30" s="17">
        <f>Активн!AU26</f>
        <v>2.996</v>
      </c>
      <c r="E30" s="18" t="s">
        <v>71</v>
      </c>
      <c r="F30" s="17">
        <f>Реактивн!AU26</f>
        <v>0.96599999999999997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Активн!AU27</f>
        <v>2.7250000000000001</v>
      </c>
      <c r="E31" s="20" t="s">
        <v>74</v>
      </c>
      <c r="F31" s="19">
        <f>Реактивн!AU27</f>
        <v>0.91600000000000004</v>
      </c>
    </row>
    <row r="32" spans="2:6" ht="30" customHeight="1" thickBot="1">
      <c r="B32" s="124" t="s">
        <v>75</v>
      </c>
      <c r="C32" s="1" t="s">
        <v>78</v>
      </c>
      <c r="D32" s="125">
        <f>SUM(D8:D31)</f>
        <v>69.073999999999998</v>
      </c>
      <c r="E32" s="1" t="s">
        <v>79</v>
      </c>
      <c r="F32" s="126">
        <f>SUM(F8:F31)</f>
        <v>22.809000000000005</v>
      </c>
    </row>
    <row r="33" spans="2:5" ht="6.75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43" orientation="portrait" useFirstPageNumber="1" horizontalDpi="180" verticalDpi="180" r:id="rId1"/>
  <headerFooter>
    <oddFooter>&amp;LИсп. Власова Н.А.&amp;R&amp;P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524</v>
      </c>
      <c r="E4" s="24"/>
      <c r="F4" s="24"/>
    </row>
    <row r="5" spans="1:7" ht="30" customHeight="1" thickBot="1">
      <c r="A5" s="179" t="s">
        <v>525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5.423</v>
      </c>
      <c r="E8" s="16" t="s">
        <v>5</v>
      </c>
      <c r="F8" s="28">
        <f>F45+F78</f>
        <v>1.6419999999999999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5.0619999999999994</v>
      </c>
      <c r="E9" s="18" t="s">
        <v>8</v>
      </c>
      <c r="F9" s="17">
        <f t="shared" ref="F9:F31" si="1">F46+F79</f>
        <v>1.571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4.8900000000000006</v>
      </c>
      <c r="E10" s="18" t="s">
        <v>11</v>
      </c>
      <c r="F10" s="17">
        <f t="shared" si="1"/>
        <v>1.6320000000000001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4.7210000000000001</v>
      </c>
      <c r="E11" s="18" t="s">
        <v>14</v>
      </c>
      <c r="F11" s="17">
        <f t="shared" si="1"/>
        <v>1.5960000000000001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4.734</v>
      </c>
      <c r="E12" s="18" t="s">
        <v>17</v>
      </c>
      <c r="F12" s="17">
        <f t="shared" si="1"/>
        <v>1.587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4.9550000000000001</v>
      </c>
      <c r="E13" s="18" t="s">
        <v>20</v>
      </c>
      <c r="F13" s="17">
        <f t="shared" si="1"/>
        <v>1.5699999999999998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5.7509999999999994</v>
      </c>
      <c r="E14" s="18" t="s">
        <v>23</v>
      </c>
      <c r="F14" s="17">
        <f t="shared" si="1"/>
        <v>1.6379999999999999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6.7450000000000001</v>
      </c>
      <c r="E15" s="18" t="s">
        <v>26</v>
      </c>
      <c r="F15" s="17">
        <f t="shared" si="1"/>
        <v>1.841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7.4909999999999997</v>
      </c>
      <c r="E16" s="18" t="s">
        <v>29</v>
      </c>
      <c r="F16" s="17">
        <f t="shared" si="1"/>
        <v>1.821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7.9619999999999997</v>
      </c>
      <c r="E17" s="18" t="s">
        <v>32</v>
      </c>
      <c r="F17" s="17">
        <f t="shared" si="1"/>
        <v>1.8089999999999999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8.2219999999999995</v>
      </c>
      <c r="E18" s="18" t="s">
        <v>35</v>
      </c>
      <c r="F18" s="17">
        <f t="shared" si="1"/>
        <v>1.83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8.1739999999999995</v>
      </c>
      <c r="E19" s="18" t="s">
        <v>38</v>
      </c>
      <c r="F19" s="17">
        <f t="shared" si="1"/>
        <v>1.845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8.1690000000000005</v>
      </c>
      <c r="E20" s="18" t="s">
        <v>41</v>
      </c>
      <c r="F20" s="17">
        <f t="shared" si="1"/>
        <v>1.869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8.1110000000000007</v>
      </c>
      <c r="E21" s="18" t="s">
        <v>44</v>
      </c>
      <c r="F21" s="17">
        <f t="shared" si="1"/>
        <v>1.873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8.1219999999999999</v>
      </c>
      <c r="E22" s="18" t="s">
        <v>47</v>
      </c>
      <c r="F22" s="17">
        <f t="shared" si="1"/>
        <v>1.833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8.2850000000000001</v>
      </c>
      <c r="E23" s="18" t="s">
        <v>50</v>
      </c>
      <c r="F23" s="17">
        <f t="shared" si="1"/>
        <v>1.8519999999999999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8.6780000000000008</v>
      </c>
      <c r="E24" s="18" t="s">
        <v>53</v>
      </c>
      <c r="F24" s="17">
        <f t="shared" si="1"/>
        <v>1.887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8.7780000000000005</v>
      </c>
      <c r="E25" s="18" t="s">
        <v>56</v>
      </c>
      <c r="F25" s="17">
        <f t="shared" si="1"/>
        <v>1.9119999999999999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8.6509999999999998</v>
      </c>
      <c r="E26" s="18" t="s">
        <v>59</v>
      </c>
      <c r="F26" s="17">
        <f t="shared" si="1"/>
        <v>1.8839999999999999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8.411999999999999</v>
      </c>
      <c r="E27" s="18" t="s">
        <v>62</v>
      </c>
      <c r="F27" s="17">
        <f t="shared" si="1"/>
        <v>1.8759999999999999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8.1050000000000004</v>
      </c>
      <c r="E28" s="18" t="s">
        <v>65</v>
      </c>
      <c r="F28" s="17">
        <f t="shared" si="1"/>
        <v>1.9159999999999999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7.6349999999999998</v>
      </c>
      <c r="E29" s="18" t="s">
        <v>68</v>
      </c>
      <c r="F29" s="17">
        <f t="shared" si="1"/>
        <v>1.927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6.8770000000000007</v>
      </c>
      <c r="E30" s="18" t="s">
        <v>71</v>
      </c>
      <c r="F30" s="17">
        <f t="shared" si="1"/>
        <v>1.915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6.1980000000000004</v>
      </c>
      <c r="E31" s="20" t="s">
        <v>74</v>
      </c>
      <c r="F31" s="19">
        <f t="shared" si="1"/>
        <v>1.8680000000000001</v>
      </c>
    </row>
    <row r="32" spans="2:6" ht="30" customHeight="1" thickBot="1">
      <c r="B32" s="124" t="s">
        <v>75</v>
      </c>
      <c r="C32" s="1" t="s">
        <v>78</v>
      </c>
      <c r="D32" s="125">
        <f>SUM(D8:D31)</f>
        <v>170.15100000000001</v>
      </c>
      <c r="E32" s="1" t="s">
        <v>79</v>
      </c>
      <c r="F32" s="126">
        <f>SUM(F8:F31)</f>
        <v>42.993999999999993</v>
      </c>
    </row>
    <row r="33" spans="1:7" ht="14.2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526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Активн!EE4</f>
        <v>2.52</v>
      </c>
      <c r="E45" s="16" t="s">
        <v>5</v>
      </c>
      <c r="F45" s="28">
        <f>Реактивн!EE4</f>
        <v>0.88100000000000001</v>
      </c>
    </row>
    <row r="46" spans="1:7" ht="20.100000000000001" customHeight="1">
      <c r="B46" s="122" t="s">
        <v>6</v>
      </c>
      <c r="C46" s="117" t="s">
        <v>7</v>
      </c>
      <c r="D46" s="17">
        <f>Активн!EE5</f>
        <v>2.2759999999999998</v>
      </c>
      <c r="E46" s="18" t="s">
        <v>8</v>
      </c>
      <c r="F46" s="17">
        <f>Реактивн!EE5</f>
        <v>0.85199999999999998</v>
      </c>
    </row>
    <row r="47" spans="1:7" ht="20.100000000000001" customHeight="1">
      <c r="B47" s="122" t="s">
        <v>9</v>
      </c>
      <c r="C47" s="117" t="s">
        <v>10</v>
      </c>
      <c r="D47" s="17">
        <f>Активн!EE6</f>
        <v>2.1520000000000001</v>
      </c>
      <c r="E47" s="18" t="s">
        <v>11</v>
      </c>
      <c r="F47" s="17">
        <f>Реактивн!EE6</f>
        <v>0.85</v>
      </c>
    </row>
    <row r="48" spans="1:7" ht="20.100000000000001" customHeight="1">
      <c r="B48" s="122" t="s">
        <v>12</v>
      </c>
      <c r="C48" s="117" t="s">
        <v>13</v>
      </c>
      <c r="D48" s="17">
        <f>Активн!EE7</f>
        <v>2.0880000000000001</v>
      </c>
      <c r="E48" s="18" t="s">
        <v>14</v>
      </c>
      <c r="F48" s="17">
        <f>Реактивн!EE7</f>
        <v>0.84699999999999998</v>
      </c>
    </row>
    <row r="49" spans="2:6" ht="20.100000000000001" customHeight="1">
      <c r="B49" s="122" t="s">
        <v>15</v>
      </c>
      <c r="C49" s="117" t="s">
        <v>16</v>
      </c>
      <c r="D49" s="17">
        <f>Активн!EE8</f>
        <v>2.105</v>
      </c>
      <c r="E49" s="18" t="s">
        <v>17</v>
      </c>
      <c r="F49" s="17">
        <f>Реактивн!EE8</f>
        <v>0.84799999999999998</v>
      </c>
    </row>
    <row r="50" spans="2:6" ht="20.100000000000001" customHeight="1">
      <c r="B50" s="122" t="s">
        <v>18</v>
      </c>
      <c r="C50" s="117" t="s">
        <v>19</v>
      </c>
      <c r="D50" s="17">
        <f>Активн!EE9</f>
        <v>2.2690000000000001</v>
      </c>
      <c r="E50" s="18" t="s">
        <v>20</v>
      </c>
      <c r="F50" s="17">
        <f>Реактивн!EE9</f>
        <v>0.85399999999999998</v>
      </c>
    </row>
    <row r="51" spans="2:6" ht="20.100000000000001" customHeight="1">
      <c r="B51" s="122" t="s">
        <v>21</v>
      </c>
      <c r="C51" s="117" t="s">
        <v>22</v>
      </c>
      <c r="D51" s="17">
        <f>Активн!EE10</f>
        <v>2.6829999999999998</v>
      </c>
      <c r="E51" s="18" t="s">
        <v>23</v>
      </c>
      <c r="F51" s="17">
        <f>Реактивн!EE10</f>
        <v>0.88100000000000001</v>
      </c>
    </row>
    <row r="52" spans="2:6" ht="20.100000000000001" customHeight="1">
      <c r="B52" s="122" t="s">
        <v>24</v>
      </c>
      <c r="C52" s="117" t="s">
        <v>25</v>
      </c>
      <c r="D52" s="17">
        <f>Активн!EE11</f>
        <v>3.0950000000000002</v>
      </c>
      <c r="E52" s="18" t="s">
        <v>26</v>
      </c>
      <c r="F52" s="17">
        <f>Реактивн!EE11</f>
        <v>0.94699999999999995</v>
      </c>
    </row>
    <row r="53" spans="2:6" ht="20.100000000000001" customHeight="1">
      <c r="B53" s="122" t="s">
        <v>27</v>
      </c>
      <c r="C53" s="117" t="s">
        <v>28</v>
      </c>
      <c r="D53" s="17">
        <f>Активн!EE12</f>
        <v>3.4009999999999998</v>
      </c>
      <c r="E53" s="18" t="s">
        <v>29</v>
      </c>
      <c r="F53" s="17">
        <f>Реактивн!EE12</f>
        <v>0.97</v>
      </c>
    </row>
    <row r="54" spans="2:6" ht="20.100000000000001" customHeight="1">
      <c r="B54" s="122" t="s">
        <v>30</v>
      </c>
      <c r="C54" s="117" t="s">
        <v>31</v>
      </c>
      <c r="D54" s="17">
        <f>Активн!EE13</f>
        <v>3.653</v>
      </c>
      <c r="E54" s="18" t="s">
        <v>32</v>
      </c>
      <c r="F54" s="17">
        <f>Реактивн!EE13</f>
        <v>0.96699999999999997</v>
      </c>
    </row>
    <row r="55" spans="2:6" ht="20.100000000000001" customHeight="1">
      <c r="B55" s="122" t="s">
        <v>33</v>
      </c>
      <c r="C55" s="117" t="s">
        <v>34</v>
      </c>
      <c r="D55" s="17">
        <f>Активн!EE14</f>
        <v>3.8759999999999999</v>
      </c>
      <c r="E55" s="18" t="s">
        <v>35</v>
      </c>
      <c r="F55" s="17">
        <f>Реактивн!EE14</f>
        <v>0.97199999999999998</v>
      </c>
    </row>
    <row r="56" spans="2:6" ht="20.100000000000001" customHeight="1">
      <c r="B56" s="122" t="s">
        <v>36</v>
      </c>
      <c r="C56" s="117" t="s">
        <v>37</v>
      </c>
      <c r="D56" s="17">
        <f>Активн!EE15</f>
        <v>3.931</v>
      </c>
      <c r="E56" s="18" t="s">
        <v>38</v>
      </c>
      <c r="F56" s="17">
        <f>Реактивн!EE15</f>
        <v>0.96499999999999997</v>
      </c>
    </row>
    <row r="57" spans="2:6" ht="20.100000000000001" customHeight="1">
      <c r="B57" s="122" t="s">
        <v>39</v>
      </c>
      <c r="C57" s="117" t="s">
        <v>40</v>
      </c>
      <c r="D57" s="17">
        <f>Активн!EE16</f>
        <v>3.97</v>
      </c>
      <c r="E57" s="18" t="s">
        <v>41</v>
      </c>
      <c r="F57" s="17">
        <f>Реактивн!EE16</f>
        <v>0.98499999999999999</v>
      </c>
    </row>
    <row r="58" spans="2:6" ht="20.100000000000001" customHeight="1">
      <c r="B58" s="122" t="s">
        <v>42</v>
      </c>
      <c r="C58" s="117" t="s">
        <v>43</v>
      </c>
      <c r="D58" s="17">
        <f>Активн!EE17</f>
        <v>3.887</v>
      </c>
      <c r="E58" s="18" t="s">
        <v>44</v>
      </c>
      <c r="F58" s="17">
        <f>Реактивн!EE17</f>
        <v>0.96599999999999997</v>
      </c>
    </row>
    <row r="59" spans="2:6" ht="20.100000000000001" customHeight="1">
      <c r="B59" s="122" t="s">
        <v>45</v>
      </c>
      <c r="C59" s="117" t="s">
        <v>46</v>
      </c>
      <c r="D59" s="17">
        <f>Активн!EE18</f>
        <v>3.8959999999999999</v>
      </c>
      <c r="E59" s="18" t="s">
        <v>47</v>
      </c>
      <c r="F59" s="17">
        <f>Реактивн!EE18</f>
        <v>0.94599999999999995</v>
      </c>
    </row>
    <row r="60" spans="2:6" ht="20.100000000000001" customHeight="1">
      <c r="B60" s="122" t="s">
        <v>48</v>
      </c>
      <c r="C60" s="117" t="s">
        <v>49</v>
      </c>
      <c r="D60" s="17">
        <f>Активн!EE19</f>
        <v>4.008</v>
      </c>
      <c r="E60" s="18" t="s">
        <v>50</v>
      </c>
      <c r="F60" s="17">
        <f>Реактивн!EE19</f>
        <v>0.95599999999999996</v>
      </c>
    </row>
    <row r="61" spans="2:6" ht="20.100000000000001" customHeight="1">
      <c r="B61" s="122" t="s">
        <v>51</v>
      </c>
      <c r="C61" s="117" t="s">
        <v>52</v>
      </c>
      <c r="D61" s="17">
        <f>Активн!EE20</f>
        <v>4.3540000000000001</v>
      </c>
      <c r="E61" s="18" t="s">
        <v>53</v>
      </c>
      <c r="F61" s="17">
        <f>Реактивн!EE20</f>
        <v>0.97099999999999997</v>
      </c>
    </row>
    <row r="62" spans="2:6" ht="20.100000000000001" customHeight="1">
      <c r="B62" s="122" t="s">
        <v>54</v>
      </c>
      <c r="C62" s="117" t="s">
        <v>55</v>
      </c>
      <c r="D62" s="17">
        <f>Активн!EE21</f>
        <v>4.5350000000000001</v>
      </c>
      <c r="E62" s="18" t="s">
        <v>56</v>
      </c>
      <c r="F62" s="17">
        <f>Реактивн!EE21</f>
        <v>1</v>
      </c>
    </row>
    <row r="63" spans="2:6" ht="20.100000000000001" customHeight="1">
      <c r="B63" s="122" t="s">
        <v>57</v>
      </c>
      <c r="C63" s="117" t="s">
        <v>58</v>
      </c>
      <c r="D63" s="17">
        <f>Активн!EE22</f>
        <v>4.5650000000000004</v>
      </c>
      <c r="E63" s="18" t="s">
        <v>59</v>
      </c>
      <c r="F63" s="17">
        <f>Реактивн!EE22</f>
        <v>1.0069999999999999</v>
      </c>
    </row>
    <row r="64" spans="2:6" ht="20.100000000000001" customHeight="1">
      <c r="B64" s="122" t="s">
        <v>60</v>
      </c>
      <c r="C64" s="117" t="s">
        <v>61</v>
      </c>
      <c r="D64" s="17">
        <f>Активн!EE23</f>
        <v>4.476</v>
      </c>
      <c r="E64" s="18" t="s">
        <v>62</v>
      </c>
      <c r="F64" s="17">
        <f>Реактивн!EE23</f>
        <v>1</v>
      </c>
    </row>
    <row r="65" spans="1:7" ht="20.100000000000001" customHeight="1">
      <c r="B65" s="122" t="s">
        <v>63</v>
      </c>
      <c r="C65" s="117" t="s">
        <v>64</v>
      </c>
      <c r="D65" s="17">
        <f>Активн!EE24</f>
        <v>4.1989999999999998</v>
      </c>
      <c r="E65" s="18" t="s">
        <v>65</v>
      </c>
      <c r="F65" s="17">
        <f>Реактивн!EE24</f>
        <v>0.996</v>
      </c>
    </row>
    <row r="66" spans="1:7" ht="20.100000000000001" customHeight="1">
      <c r="B66" s="122" t="s">
        <v>66</v>
      </c>
      <c r="C66" s="117" t="s">
        <v>67</v>
      </c>
      <c r="D66" s="17">
        <f>Активн!EE25</f>
        <v>3.887</v>
      </c>
      <c r="E66" s="18" t="s">
        <v>68</v>
      </c>
      <c r="F66" s="17">
        <f>Реактивн!EE25</f>
        <v>1.0069999999999999</v>
      </c>
    </row>
    <row r="67" spans="1:7" ht="20.100000000000001" customHeight="1">
      <c r="B67" s="122" t="s">
        <v>69</v>
      </c>
      <c r="C67" s="117" t="s">
        <v>70</v>
      </c>
      <c r="D67" s="17">
        <f>Активн!EE26</f>
        <v>3.39</v>
      </c>
      <c r="E67" s="18" t="s">
        <v>71</v>
      </c>
      <c r="F67" s="17">
        <f>Реактивн!EE26</f>
        <v>0.97199999999999998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Активн!EE27</f>
        <v>2.915</v>
      </c>
      <c r="E68" s="20" t="s">
        <v>74</v>
      </c>
      <c r="F68" s="19">
        <f>Реактивн!EE27</f>
        <v>0.93200000000000005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82.131</v>
      </c>
      <c r="E69" s="1" t="s">
        <v>79</v>
      </c>
      <c r="F69" s="126">
        <f>SUM(F45:F68)</f>
        <v>22.571999999999999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527</v>
      </c>
      <c r="E74" s="186"/>
      <c r="F74" s="186"/>
      <c r="G74" s="186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Активн!ED4</f>
        <v>2.903</v>
      </c>
      <c r="E78" s="16" t="s">
        <v>5</v>
      </c>
      <c r="F78" s="28">
        <f>Реактивн!ED4</f>
        <v>0.76100000000000001</v>
      </c>
    </row>
    <row r="79" spans="1:7" ht="20.100000000000001" customHeight="1">
      <c r="B79" s="122" t="s">
        <v>6</v>
      </c>
      <c r="C79" s="117" t="s">
        <v>7</v>
      </c>
      <c r="D79" s="17">
        <f>Активн!ED5</f>
        <v>2.786</v>
      </c>
      <c r="E79" s="18" t="s">
        <v>8</v>
      </c>
      <c r="F79" s="17">
        <f>Реактивн!ED5</f>
        <v>0.71899999999999997</v>
      </c>
    </row>
    <row r="80" spans="1:7" ht="20.100000000000001" customHeight="1">
      <c r="B80" s="122" t="s">
        <v>9</v>
      </c>
      <c r="C80" s="117" t="s">
        <v>10</v>
      </c>
      <c r="D80" s="17">
        <f>Активн!ED6</f>
        <v>2.738</v>
      </c>
      <c r="E80" s="18" t="s">
        <v>11</v>
      </c>
      <c r="F80" s="17">
        <f>Реактивн!ED6</f>
        <v>0.78200000000000003</v>
      </c>
    </row>
    <row r="81" spans="2:6" ht="20.100000000000001" customHeight="1">
      <c r="B81" s="122" t="s">
        <v>12</v>
      </c>
      <c r="C81" s="117" t="s">
        <v>13</v>
      </c>
      <c r="D81" s="17">
        <f>Активн!ED7</f>
        <v>2.633</v>
      </c>
      <c r="E81" s="18" t="s">
        <v>14</v>
      </c>
      <c r="F81" s="17">
        <f>Реактивн!ED7</f>
        <v>0.749</v>
      </c>
    </row>
    <row r="82" spans="2:6" ht="20.100000000000001" customHeight="1">
      <c r="B82" s="122" t="s">
        <v>15</v>
      </c>
      <c r="C82" s="117" t="s">
        <v>16</v>
      </c>
      <c r="D82" s="17">
        <f>Активн!ED8</f>
        <v>2.629</v>
      </c>
      <c r="E82" s="18" t="s">
        <v>17</v>
      </c>
      <c r="F82" s="17">
        <f>Реактивн!ED8</f>
        <v>0.73899999999999999</v>
      </c>
    </row>
    <row r="83" spans="2:6" ht="20.100000000000001" customHeight="1">
      <c r="B83" s="122" t="s">
        <v>18</v>
      </c>
      <c r="C83" s="117" t="s">
        <v>19</v>
      </c>
      <c r="D83" s="17">
        <f>Активн!ED9</f>
        <v>2.6859999999999999</v>
      </c>
      <c r="E83" s="18" t="s">
        <v>20</v>
      </c>
      <c r="F83" s="17">
        <f>Реактивн!ED9</f>
        <v>0.71599999999999997</v>
      </c>
    </row>
    <row r="84" spans="2:6" ht="20.100000000000001" customHeight="1">
      <c r="B84" s="122" t="s">
        <v>21</v>
      </c>
      <c r="C84" s="117" t="s">
        <v>22</v>
      </c>
      <c r="D84" s="17">
        <f>Активн!ED10</f>
        <v>3.0680000000000001</v>
      </c>
      <c r="E84" s="18" t="s">
        <v>23</v>
      </c>
      <c r="F84" s="17">
        <f>Реактивн!ED10</f>
        <v>0.75700000000000001</v>
      </c>
    </row>
    <row r="85" spans="2:6" ht="20.100000000000001" customHeight="1">
      <c r="B85" s="122" t="s">
        <v>24</v>
      </c>
      <c r="C85" s="117" t="s">
        <v>25</v>
      </c>
      <c r="D85" s="17">
        <f>Активн!ED11</f>
        <v>3.65</v>
      </c>
      <c r="E85" s="18" t="s">
        <v>26</v>
      </c>
      <c r="F85" s="17">
        <f>Реактивн!ED11</f>
        <v>0.89400000000000002</v>
      </c>
    </row>
    <row r="86" spans="2:6" ht="20.100000000000001" customHeight="1">
      <c r="B86" s="122" t="s">
        <v>27</v>
      </c>
      <c r="C86" s="117" t="s">
        <v>28</v>
      </c>
      <c r="D86" s="17">
        <f>Активн!ED12</f>
        <v>4.09</v>
      </c>
      <c r="E86" s="18" t="s">
        <v>29</v>
      </c>
      <c r="F86" s="17">
        <f>Реактивн!ED12</f>
        <v>0.85099999999999998</v>
      </c>
    </row>
    <row r="87" spans="2:6" ht="20.100000000000001" customHeight="1">
      <c r="B87" s="122" t="s">
        <v>30</v>
      </c>
      <c r="C87" s="117" t="s">
        <v>31</v>
      </c>
      <c r="D87" s="17">
        <f>Активн!ED13</f>
        <v>4.3090000000000002</v>
      </c>
      <c r="E87" s="18" t="s">
        <v>32</v>
      </c>
      <c r="F87" s="17">
        <f>Реактивн!ED13</f>
        <v>0.84199999999999997</v>
      </c>
    </row>
    <row r="88" spans="2:6" ht="20.100000000000001" customHeight="1">
      <c r="B88" s="122" t="s">
        <v>33</v>
      </c>
      <c r="C88" s="117" t="s">
        <v>34</v>
      </c>
      <c r="D88" s="17">
        <f>Активн!ED14</f>
        <v>4.3460000000000001</v>
      </c>
      <c r="E88" s="18" t="s">
        <v>35</v>
      </c>
      <c r="F88" s="17">
        <f>Реактивн!ED14</f>
        <v>0.85799999999999998</v>
      </c>
    </row>
    <row r="89" spans="2:6" ht="20.100000000000001" customHeight="1">
      <c r="B89" s="122" t="s">
        <v>36</v>
      </c>
      <c r="C89" s="117" t="s">
        <v>37</v>
      </c>
      <c r="D89" s="17">
        <f>Активн!ED15</f>
        <v>4.2430000000000003</v>
      </c>
      <c r="E89" s="18" t="s">
        <v>38</v>
      </c>
      <c r="F89" s="17">
        <f>Реактивн!ED15</f>
        <v>0.88</v>
      </c>
    </row>
    <row r="90" spans="2:6" ht="20.100000000000001" customHeight="1">
      <c r="B90" s="122" t="s">
        <v>39</v>
      </c>
      <c r="C90" s="117" t="s">
        <v>40</v>
      </c>
      <c r="D90" s="17">
        <f>Активн!ED16</f>
        <v>4.1989999999999998</v>
      </c>
      <c r="E90" s="18" t="s">
        <v>41</v>
      </c>
      <c r="F90" s="17">
        <f>Реактивн!ED16</f>
        <v>0.88400000000000001</v>
      </c>
    </row>
    <row r="91" spans="2:6" ht="20.100000000000001" customHeight="1">
      <c r="B91" s="122" t="s">
        <v>42</v>
      </c>
      <c r="C91" s="117" t="s">
        <v>43</v>
      </c>
      <c r="D91" s="17">
        <f>Активн!ED17</f>
        <v>4.2240000000000002</v>
      </c>
      <c r="E91" s="18" t="s">
        <v>44</v>
      </c>
      <c r="F91" s="17">
        <f>Реактивн!ED17</f>
        <v>0.90700000000000003</v>
      </c>
    </row>
    <row r="92" spans="2:6" ht="20.100000000000001" customHeight="1">
      <c r="B92" s="122" t="s">
        <v>45</v>
      </c>
      <c r="C92" s="117" t="s">
        <v>46</v>
      </c>
      <c r="D92" s="17">
        <f>Активн!ED18</f>
        <v>4.226</v>
      </c>
      <c r="E92" s="18" t="s">
        <v>47</v>
      </c>
      <c r="F92" s="17">
        <f>Реактивн!ED18</f>
        <v>0.88700000000000001</v>
      </c>
    </row>
    <row r="93" spans="2:6" ht="20.100000000000001" customHeight="1">
      <c r="B93" s="122" t="s">
        <v>48</v>
      </c>
      <c r="C93" s="117" t="s">
        <v>49</v>
      </c>
      <c r="D93" s="17">
        <f>Активн!ED19</f>
        <v>4.2770000000000001</v>
      </c>
      <c r="E93" s="18" t="s">
        <v>50</v>
      </c>
      <c r="F93" s="17">
        <f>Реактивн!ED19</f>
        <v>0.89600000000000002</v>
      </c>
    </row>
    <row r="94" spans="2:6" ht="20.100000000000001" customHeight="1">
      <c r="B94" s="122" t="s">
        <v>51</v>
      </c>
      <c r="C94" s="117" t="s">
        <v>52</v>
      </c>
      <c r="D94" s="17">
        <f>Активн!ED20</f>
        <v>4.3239999999999998</v>
      </c>
      <c r="E94" s="18" t="s">
        <v>53</v>
      </c>
      <c r="F94" s="17">
        <f>Реактивн!ED20</f>
        <v>0.91600000000000004</v>
      </c>
    </row>
    <row r="95" spans="2:6" ht="20.100000000000001" customHeight="1">
      <c r="B95" s="122" t="s">
        <v>54</v>
      </c>
      <c r="C95" s="117" t="s">
        <v>55</v>
      </c>
      <c r="D95" s="17">
        <f>Активн!ED21</f>
        <v>4.2430000000000003</v>
      </c>
      <c r="E95" s="18" t="s">
        <v>56</v>
      </c>
      <c r="F95" s="17">
        <f>Реактивн!ED21</f>
        <v>0.91200000000000003</v>
      </c>
    </row>
    <row r="96" spans="2:6" ht="20.100000000000001" customHeight="1">
      <c r="B96" s="122" t="s">
        <v>57</v>
      </c>
      <c r="C96" s="117" t="s">
        <v>58</v>
      </c>
      <c r="D96" s="17">
        <f>Активн!ED22</f>
        <v>4.0860000000000003</v>
      </c>
      <c r="E96" s="18" t="s">
        <v>59</v>
      </c>
      <c r="F96" s="17">
        <f>Реактивн!ED22</f>
        <v>0.877</v>
      </c>
    </row>
    <row r="97" spans="2:6" ht="20.100000000000001" customHeight="1">
      <c r="B97" s="122" t="s">
        <v>60</v>
      </c>
      <c r="C97" s="117" t="s">
        <v>61</v>
      </c>
      <c r="D97" s="17">
        <f>Активн!ED23</f>
        <v>3.9359999999999999</v>
      </c>
      <c r="E97" s="18" t="s">
        <v>62</v>
      </c>
      <c r="F97" s="17">
        <f>Реактивн!ED23</f>
        <v>0.876</v>
      </c>
    </row>
    <row r="98" spans="2:6" ht="20.100000000000001" customHeight="1">
      <c r="B98" s="122" t="s">
        <v>63</v>
      </c>
      <c r="C98" s="117" t="s">
        <v>64</v>
      </c>
      <c r="D98" s="17">
        <f>Активн!ED24</f>
        <v>3.9060000000000001</v>
      </c>
      <c r="E98" s="18" t="s">
        <v>65</v>
      </c>
      <c r="F98" s="17">
        <f>Реактивн!ED24</f>
        <v>0.92</v>
      </c>
    </row>
    <row r="99" spans="2:6" ht="20.100000000000001" customHeight="1">
      <c r="B99" s="122" t="s">
        <v>66</v>
      </c>
      <c r="C99" s="117" t="s">
        <v>67</v>
      </c>
      <c r="D99" s="17">
        <f>Активн!ED25</f>
        <v>3.7480000000000002</v>
      </c>
      <c r="E99" s="18" t="s">
        <v>68</v>
      </c>
      <c r="F99" s="17">
        <f>Реактивн!ED25</f>
        <v>0.92</v>
      </c>
    </row>
    <row r="100" spans="2:6" ht="20.100000000000001" customHeight="1">
      <c r="B100" s="122" t="s">
        <v>69</v>
      </c>
      <c r="C100" s="117" t="s">
        <v>70</v>
      </c>
      <c r="D100" s="17">
        <f>Активн!ED26</f>
        <v>3.4870000000000001</v>
      </c>
      <c r="E100" s="18" t="s">
        <v>71</v>
      </c>
      <c r="F100" s="17">
        <f>Реактивн!ED26</f>
        <v>0.94299999999999995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Активн!ED27</f>
        <v>3.2829999999999999</v>
      </c>
      <c r="E101" s="20" t="s">
        <v>74</v>
      </c>
      <c r="F101" s="19">
        <f>Реактивн!ED27</f>
        <v>0.93600000000000005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88.02000000000001</v>
      </c>
      <c r="E102" s="1" t="s">
        <v>79</v>
      </c>
      <c r="F102" s="126">
        <f>SUM(F78:F101)</f>
        <v>20.422000000000008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4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0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528</v>
      </c>
      <c r="E4" s="24"/>
      <c r="F4" s="24"/>
    </row>
    <row r="5" spans="1:7" ht="55.5" customHeight="1" thickBot="1">
      <c r="A5" s="179" t="s">
        <v>529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D44+D77+D110+D143+D176+D209+D242+D275</f>
        <v>8.8440000000000012</v>
      </c>
      <c r="E8" s="16" t="s">
        <v>5</v>
      </c>
      <c r="F8" s="28">
        <f t="shared" ref="F8:F31" si="1">F44+F77+F110+F143+F176+F209+F242+F275</f>
        <v>2.6930000000000001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8.3289999999999988</v>
      </c>
      <c r="E9" s="18" t="s">
        <v>8</v>
      </c>
      <c r="F9" s="17">
        <f t="shared" si="1"/>
        <v>2.5220000000000002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7.7740000000000009</v>
      </c>
      <c r="E10" s="18" t="s">
        <v>11</v>
      </c>
      <c r="F10" s="17">
        <f t="shared" si="1"/>
        <v>2.4569999999999999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7.718</v>
      </c>
      <c r="E11" s="18" t="s">
        <v>14</v>
      </c>
      <c r="F11" s="17">
        <f t="shared" si="1"/>
        <v>2.4829999999999997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7.802999999999999</v>
      </c>
      <c r="E12" s="18" t="s">
        <v>17</v>
      </c>
      <c r="F12" s="17">
        <f t="shared" si="1"/>
        <v>2.4669999999999996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8.129999999999999</v>
      </c>
      <c r="E13" s="18" t="s">
        <v>20</v>
      </c>
      <c r="F13" s="17">
        <f t="shared" si="1"/>
        <v>2.4950000000000001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8.8460000000000001</v>
      </c>
      <c r="E14" s="18" t="s">
        <v>23</v>
      </c>
      <c r="F14" s="17">
        <f t="shared" si="1"/>
        <v>2.57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10.416</v>
      </c>
      <c r="E15" s="18" t="s">
        <v>26</v>
      </c>
      <c r="F15" s="17">
        <f t="shared" si="1"/>
        <v>2.9769999999999999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11.950000000000003</v>
      </c>
      <c r="E16" s="18" t="s">
        <v>29</v>
      </c>
      <c r="F16" s="17">
        <f t="shared" si="1"/>
        <v>3.4990000000000001</v>
      </c>
    </row>
    <row r="17" spans="2:9" ht="20.100000000000001" customHeight="1">
      <c r="B17" s="122" t="s">
        <v>30</v>
      </c>
      <c r="C17" s="117" t="s">
        <v>31</v>
      </c>
      <c r="D17" s="17">
        <f t="shared" si="0"/>
        <v>12.723000000000001</v>
      </c>
      <c r="E17" s="18" t="s">
        <v>32</v>
      </c>
      <c r="F17" s="17">
        <f t="shared" si="1"/>
        <v>3.7029999999999998</v>
      </c>
    </row>
    <row r="18" spans="2:9" ht="20.100000000000001" customHeight="1">
      <c r="B18" s="122" t="s">
        <v>33</v>
      </c>
      <c r="C18" s="117" t="s">
        <v>34</v>
      </c>
      <c r="D18" s="17">
        <f t="shared" si="0"/>
        <v>12.875</v>
      </c>
      <c r="E18" s="18" t="s">
        <v>35</v>
      </c>
      <c r="F18" s="17">
        <f t="shared" si="1"/>
        <v>3.6970000000000001</v>
      </c>
    </row>
    <row r="19" spans="2:9" ht="20.100000000000001" customHeight="1">
      <c r="B19" s="122" t="s">
        <v>36</v>
      </c>
      <c r="C19" s="117" t="s">
        <v>37</v>
      </c>
      <c r="D19" s="17">
        <f t="shared" si="0"/>
        <v>12.986000000000001</v>
      </c>
      <c r="E19" s="18" t="s">
        <v>38</v>
      </c>
      <c r="F19" s="17">
        <f t="shared" si="1"/>
        <v>3.7660000000000005</v>
      </c>
    </row>
    <row r="20" spans="2:9" ht="20.100000000000001" customHeight="1">
      <c r="B20" s="122" t="s">
        <v>39</v>
      </c>
      <c r="C20" s="117" t="s">
        <v>40</v>
      </c>
      <c r="D20" s="17">
        <f t="shared" si="0"/>
        <v>12.738000000000001</v>
      </c>
      <c r="E20" s="18" t="s">
        <v>41</v>
      </c>
      <c r="F20" s="17">
        <f t="shared" si="1"/>
        <v>3.7060000000000004</v>
      </c>
    </row>
    <row r="21" spans="2:9" ht="20.100000000000001" customHeight="1">
      <c r="B21" s="122" t="s">
        <v>42</v>
      </c>
      <c r="C21" s="117" t="s">
        <v>43</v>
      </c>
      <c r="D21" s="17">
        <f t="shared" si="0"/>
        <v>12.610000000000001</v>
      </c>
      <c r="E21" s="18" t="s">
        <v>44</v>
      </c>
      <c r="F21" s="17">
        <f t="shared" si="1"/>
        <v>3.75</v>
      </c>
    </row>
    <row r="22" spans="2:9" ht="20.100000000000001" customHeight="1">
      <c r="B22" s="122" t="s">
        <v>45</v>
      </c>
      <c r="C22" s="117" t="s">
        <v>46</v>
      </c>
      <c r="D22" s="17">
        <f t="shared" si="0"/>
        <v>12.688999999999998</v>
      </c>
      <c r="E22" s="18" t="s">
        <v>47</v>
      </c>
      <c r="F22" s="17">
        <f t="shared" si="1"/>
        <v>3.8090000000000002</v>
      </c>
    </row>
    <row r="23" spans="2:9" ht="20.100000000000001" customHeight="1">
      <c r="B23" s="122" t="s">
        <v>48</v>
      </c>
      <c r="C23" s="117" t="s">
        <v>49</v>
      </c>
      <c r="D23" s="17">
        <f t="shared" si="0"/>
        <v>12.736999999999998</v>
      </c>
      <c r="E23" s="18" t="s">
        <v>50</v>
      </c>
      <c r="F23" s="17">
        <f t="shared" si="1"/>
        <v>3.7399999999999998</v>
      </c>
    </row>
    <row r="24" spans="2:9" ht="20.100000000000001" customHeight="1">
      <c r="B24" s="122" t="s">
        <v>51</v>
      </c>
      <c r="C24" s="117" t="s">
        <v>52</v>
      </c>
      <c r="D24" s="17">
        <f t="shared" si="0"/>
        <v>12.902999999999999</v>
      </c>
      <c r="E24" s="18" t="s">
        <v>53</v>
      </c>
      <c r="F24" s="17">
        <f t="shared" si="1"/>
        <v>3.6720000000000002</v>
      </c>
    </row>
    <row r="25" spans="2:9" ht="20.100000000000001" customHeight="1">
      <c r="B25" s="122" t="s">
        <v>54</v>
      </c>
      <c r="C25" s="117" t="s">
        <v>55</v>
      </c>
      <c r="D25" s="17">
        <f t="shared" si="0"/>
        <v>12.667999999999999</v>
      </c>
      <c r="E25" s="18" t="s">
        <v>56</v>
      </c>
      <c r="F25" s="17">
        <f t="shared" si="1"/>
        <v>3.577</v>
      </c>
    </row>
    <row r="26" spans="2:9" ht="20.100000000000001" customHeight="1">
      <c r="B26" s="122" t="s">
        <v>57</v>
      </c>
      <c r="C26" s="117" t="s">
        <v>58</v>
      </c>
      <c r="D26" s="17">
        <f t="shared" si="0"/>
        <v>12.43</v>
      </c>
      <c r="E26" s="18" t="s">
        <v>59</v>
      </c>
      <c r="F26" s="17">
        <f t="shared" si="1"/>
        <v>3.53</v>
      </c>
    </row>
    <row r="27" spans="2:9" ht="20.100000000000001" customHeight="1">
      <c r="B27" s="122" t="s">
        <v>60</v>
      </c>
      <c r="C27" s="117" t="s">
        <v>61</v>
      </c>
      <c r="D27" s="17">
        <f t="shared" si="0"/>
        <v>12.001999999999999</v>
      </c>
      <c r="E27" s="18" t="s">
        <v>62</v>
      </c>
      <c r="F27" s="17">
        <f t="shared" si="1"/>
        <v>3.3090000000000002</v>
      </c>
    </row>
    <row r="28" spans="2:9" ht="20.100000000000001" customHeight="1">
      <c r="B28" s="122" t="s">
        <v>63</v>
      </c>
      <c r="C28" s="117" t="s">
        <v>64</v>
      </c>
      <c r="D28" s="17">
        <f t="shared" si="0"/>
        <v>11.676</v>
      </c>
      <c r="E28" s="18" t="s">
        <v>65</v>
      </c>
      <c r="F28" s="17">
        <f t="shared" si="1"/>
        <v>3.1819999999999999</v>
      </c>
    </row>
    <row r="29" spans="2:9" ht="20.100000000000001" customHeight="1">
      <c r="B29" s="122" t="s">
        <v>66</v>
      </c>
      <c r="C29" s="117" t="s">
        <v>67</v>
      </c>
      <c r="D29" s="17">
        <f t="shared" si="0"/>
        <v>11.266</v>
      </c>
      <c r="E29" s="18" t="s">
        <v>68</v>
      </c>
      <c r="F29" s="17">
        <f t="shared" si="1"/>
        <v>3.2090000000000001</v>
      </c>
    </row>
    <row r="30" spans="2:9" ht="20.100000000000001" customHeight="1">
      <c r="B30" s="122" t="s">
        <v>69</v>
      </c>
      <c r="C30" s="117" t="s">
        <v>70</v>
      </c>
      <c r="D30" s="17">
        <f t="shared" si="0"/>
        <v>10.502999999999998</v>
      </c>
      <c r="E30" s="18" t="s">
        <v>71</v>
      </c>
      <c r="F30" s="17">
        <f t="shared" si="1"/>
        <v>3.1829999999999998</v>
      </c>
    </row>
    <row r="31" spans="2:9" ht="20.100000000000001" customHeight="1" thickBot="1">
      <c r="B31" s="123" t="s">
        <v>72</v>
      </c>
      <c r="C31" s="118" t="s">
        <v>73</v>
      </c>
      <c r="D31" s="19">
        <f t="shared" si="0"/>
        <v>9.7330000000000005</v>
      </c>
      <c r="E31" s="20" t="s">
        <v>74</v>
      </c>
      <c r="F31" s="19">
        <f t="shared" si="1"/>
        <v>2.9849999999999999</v>
      </c>
    </row>
    <row r="32" spans="2:9" ht="30" customHeight="1" thickBot="1">
      <c r="B32" s="124" t="s">
        <v>75</v>
      </c>
      <c r="C32" s="1" t="s">
        <v>78</v>
      </c>
      <c r="D32" s="125">
        <f>SUM(D8:D31)</f>
        <v>262.34899999999999</v>
      </c>
      <c r="E32" s="1" t="s">
        <v>79</v>
      </c>
      <c r="F32" s="126">
        <f>SUM(F8:F31)</f>
        <v>76.981000000000009</v>
      </c>
      <c r="H32" s="132" t="s">
        <v>604</v>
      </c>
      <c r="I32" s="132">
        <f>AVERAGE(D8:D31)</f>
        <v>10.931208333333332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530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Активн!C4</f>
        <v>1.603</v>
      </c>
      <c r="E44" s="16" t="s">
        <v>5</v>
      </c>
      <c r="F44" s="28">
        <f>Реактивн!C4</f>
        <v>0.503</v>
      </c>
    </row>
    <row r="45" spans="1:7" ht="20.100000000000001" customHeight="1">
      <c r="B45" s="122" t="s">
        <v>6</v>
      </c>
      <c r="C45" s="117" t="s">
        <v>7</v>
      </c>
      <c r="D45" s="17">
        <f>Активн!C5</f>
        <v>1.5089999999999999</v>
      </c>
      <c r="E45" s="18" t="s">
        <v>8</v>
      </c>
      <c r="F45" s="17">
        <f>Реактивн!C5</f>
        <v>0.48599999999999999</v>
      </c>
    </row>
    <row r="46" spans="1:7" ht="20.100000000000001" customHeight="1">
      <c r="B46" s="122" t="s">
        <v>9</v>
      </c>
      <c r="C46" s="117" t="s">
        <v>10</v>
      </c>
      <c r="D46" s="17">
        <f>Активн!C6</f>
        <v>1.46</v>
      </c>
      <c r="E46" s="18" t="s">
        <v>11</v>
      </c>
      <c r="F46" s="17">
        <f>Реактивн!C6</f>
        <v>0.48299999999999998</v>
      </c>
    </row>
    <row r="47" spans="1:7" ht="20.100000000000001" customHeight="1">
      <c r="B47" s="122" t="s">
        <v>12</v>
      </c>
      <c r="C47" s="117" t="s">
        <v>13</v>
      </c>
      <c r="D47" s="17">
        <f>Активн!C7</f>
        <v>1.431</v>
      </c>
      <c r="E47" s="18" t="s">
        <v>14</v>
      </c>
      <c r="F47" s="17">
        <f>Реактивн!C7</f>
        <v>0.48799999999999999</v>
      </c>
    </row>
    <row r="48" spans="1:7" ht="20.100000000000001" customHeight="1">
      <c r="B48" s="122" t="s">
        <v>15</v>
      </c>
      <c r="C48" s="117" t="s">
        <v>16</v>
      </c>
      <c r="D48" s="17">
        <f>Активн!C8</f>
        <v>1.462</v>
      </c>
      <c r="E48" s="18" t="s">
        <v>17</v>
      </c>
      <c r="F48" s="17">
        <f>Реактивн!C8</f>
        <v>0.496</v>
      </c>
    </row>
    <row r="49" spans="2:6" ht="20.100000000000001" customHeight="1">
      <c r="B49" s="122" t="s">
        <v>18</v>
      </c>
      <c r="C49" s="117" t="s">
        <v>19</v>
      </c>
      <c r="D49" s="17">
        <f>Активн!C9</f>
        <v>1.5740000000000001</v>
      </c>
      <c r="E49" s="18" t="s">
        <v>20</v>
      </c>
      <c r="F49" s="17">
        <f>Реактивн!C9</f>
        <v>0.51300000000000001</v>
      </c>
    </row>
    <row r="50" spans="2:6" ht="20.100000000000001" customHeight="1">
      <c r="B50" s="122" t="s">
        <v>21</v>
      </c>
      <c r="C50" s="117" t="s">
        <v>22</v>
      </c>
      <c r="D50" s="17">
        <f>Активн!C10</f>
        <v>1.7669999999999999</v>
      </c>
      <c r="E50" s="18" t="s">
        <v>23</v>
      </c>
      <c r="F50" s="17">
        <f>Реактивн!C10</f>
        <v>0.52600000000000002</v>
      </c>
    </row>
    <row r="51" spans="2:6" ht="20.100000000000001" customHeight="1">
      <c r="B51" s="122" t="s">
        <v>24</v>
      </c>
      <c r="C51" s="117" t="s">
        <v>25</v>
      </c>
      <c r="D51" s="17">
        <f>Активн!C11</f>
        <v>1.998</v>
      </c>
      <c r="E51" s="18" t="s">
        <v>26</v>
      </c>
      <c r="F51" s="17">
        <f>Реактивн!C11</f>
        <v>0.55800000000000005</v>
      </c>
    </row>
    <row r="52" spans="2:6" ht="20.100000000000001" customHeight="1">
      <c r="B52" s="122" t="s">
        <v>27</v>
      </c>
      <c r="C52" s="117" t="s">
        <v>28</v>
      </c>
      <c r="D52" s="17">
        <f>Активн!C12</f>
        <v>2.149</v>
      </c>
      <c r="E52" s="18" t="s">
        <v>29</v>
      </c>
      <c r="F52" s="17">
        <f>Реактивн!C12</f>
        <v>0.56399999999999995</v>
      </c>
    </row>
    <row r="53" spans="2:6" ht="20.100000000000001" customHeight="1">
      <c r="B53" s="122" t="s">
        <v>30</v>
      </c>
      <c r="C53" s="117" t="s">
        <v>31</v>
      </c>
      <c r="D53" s="17">
        <f>Активн!C13</f>
        <v>2.2400000000000002</v>
      </c>
      <c r="E53" s="18" t="s">
        <v>32</v>
      </c>
      <c r="F53" s="17">
        <f>Реактивн!C13</f>
        <v>0.57299999999999995</v>
      </c>
    </row>
    <row r="54" spans="2:6" ht="20.100000000000001" customHeight="1">
      <c r="B54" s="122" t="s">
        <v>33</v>
      </c>
      <c r="C54" s="117" t="s">
        <v>34</v>
      </c>
      <c r="D54" s="17">
        <f>Активн!C14</f>
        <v>2.2829999999999999</v>
      </c>
      <c r="E54" s="18" t="s">
        <v>35</v>
      </c>
      <c r="F54" s="17">
        <f>Реактивн!C14</f>
        <v>0.58099999999999996</v>
      </c>
    </row>
    <row r="55" spans="2:6" ht="20.100000000000001" customHeight="1">
      <c r="B55" s="122" t="s">
        <v>36</v>
      </c>
      <c r="C55" s="117" t="s">
        <v>37</v>
      </c>
      <c r="D55" s="17">
        <f>Активн!C15</f>
        <v>2.274</v>
      </c>
      <c r="E55" s="18" t="s">
        <v>38</v>
      </c>
      <c r="F55" s="17">
        <f>Реактивн!C15</f>
        <v>0.59499999999999997</v>
      </c>
    </row>
    <row r="56" spans="2:6" ht="20.100000000000001" customHeight="1">
      <c r="B56" s="122" t="s">
        <v>39</v>
      </c>
      <c r="C56" s="117" t="s">
        <v>40</v>
      </c>
      <c r="D56" s="17">
        <f>Активн!C16</f>
        <v>2.1589999999999998</v>
      </c>
      <c r="E56" s="18" t="s">
        <v>41</v>
      </c>
      <c r="F56" s="17">
        <f>Реактивн!C16</f>
        <v>0.60899999999999999</v>
      </c>
    </row>
    <row r="57" spans="2:6" ht="20.100000000000001" customHeight="1">
      <c r="B57" s="122" t="s">
        <v>42</v>
      </c>
      <c r="C57" s="117" t="s">
        <v>43</v>
      </c>
      <c r="D57" s="17">
        <f>Активн!C17</f>
        <v>2.0910000000000002</v>
      </c>
      <c r="E57" s="18" t="s">
        <v>44</v>
      </c>
      <c r="F57" s="17">
        <f>Реактивн!C17</f>
        <v>0.57699999999999996</v>
      </c>
    </row>
    <row r="58" spans="2:6" ht="20.100000000000001" customHeight="1">
      <c r="B58" s="122" t="s">
        <v>45</v>
      </c>
      <c r="C58" s="117" t="s">
        <v>46</v>
      </c>
      <c r="D58" s="17">
        <f>Активн!C18</f>
        <v>2.1269999999999998</v>
      </c>
      <c r="E58" s="18" t="s">
        <v>47</v>
      </c>
      <c r="F58" s="17">
        <f>Реактивн!C18</f>
        <v>0.57599999999999996</v>
      </c>
    </row>
    <row r="59" spans="2:6" ht="20.100000000000001" customHeight="1">
      <c r="B59" s="122" t="s">
        <v>48</v>
      </c>
      <c r="C59" s="117" t="s">
        <v>49</v>
      </c>
      <c r="D59" s="17">
        <f>Активн!C19</f>
        <v>2.17</v>
      </c>
      <c r="E59" s="18" t="s">
        <v>50</v>
      </c>
      <c r="F59" s="17">
        <f>Реактивн!C19</f>
        <v>0.57299999999999995</v>
      </c>
    </row>
    <row r="60" spans="2:6" ht="20.100000000000001" customHeight="1">
      <c r="B60" s="122" t="s">
        <v>51</v>
      </c>
      <c r="C60" s="117" t="s">
        <v>52</v>
      </c>
      <c r="D60" s="17">
        <f>Активн!C20</f>
        <v>2.306</v>
      </c>
      <c r="E60" s="18" t="s">
        <v>53</v>
      </c>
      <c r="F60" s="17">
        <f>Реактивн!C20</f>
        <v>0.57799999999999996</v>
      </c>
    </row>
    <row r="61" spans="2:6" ht="20.100000000000001" customHeight="1">
      <c r="B61" s="122" t="s">
        <v>54</v>
      </c>
      <c r="C61" s="117" t="s">
        <v>55</v>
      </c>
      <c r="D61" s="17">
        <f>Активн!C21</f>
        <v>2.4009999999999998</v>
      </c>
      <c r="E61" s="18" t="s">
        <v>56</v>
      </c>
      <c r="F61" s="17">
        <f>Реактивн!C21</f>
        <v>0.57999999999999996</v>
      </c>
    </row>
    <row r="62" spans="2:6" ht="20.100000000000001" customHeight="1">
      <c r="B62" s="122" t="s">
        <v>57</v>
      </c>
      <c r="C62" s="117" t="s">
        <v>58</v>
      </c>
      <c r="D62" s="17">
        <f>Активн!C22</f>
        <v>2.4809999999999999</v>
      </c>
      <c r="E62" s="18" t="s">
        <v>59</v>
      </c>
      <c r="F62" s="17">
        <f>Реактивн!C22</f>
        <v>0.58499999999999996</v>
      </c>
    </row>
    <row r="63" spans="2:6" ht="20.100000000000001" customHeight="1">
      <c r="B63" s="122" t="s">
        <v>60</v>
      </c>
      <c r="C63" s="117" t="s">
        <v>61</v>
      </c>
      <c r="D63" s="17">
        <f>Активн!C23</f>
        <v>2.4940000000000002</v>
      </c>
      <c r="E63" s="18" t="s">
        <v>62</v>
      </c>
      <c r="F63" s="17">
        <f>Реактивн!C23</f>
        <v>0.57799999999999996</v>
      </c>
    </row>
    <row r="64" spans="2:6" ht="20.100000000000001" customHeight="1">
      <c r="B64" s="122" t="s">
        <v>63</v>
      </c>
      <c r="C64" s="117" t="s">
        <v>64</v>
      </c>
      <c r="D64" s="17">
        <f>Активн!C24</f>
        <v>2.4910000000000001</v>
      </c>
      <c r="E64" s="18" t="s">
        <v>65</v>
      </c>
      <c r="F64" s="17">
        <f>Реактивн!C24</f>
        <v>0.56799999999999995</v>
      </c>
    </row>
    <row r="65" spans="1:9" ht="20.100000000000001" customHeight="1">
      <c r="B65" s="122" t="s">
        <v>66</v>
      </c>
      <c r="C65" s="117" t="s">
        <v>67</v>
      </c>
      <c r="D65" s="17">
        <f>Активн!C25</f>
        <v>2.35</v>
      </c>
      <c r="E65" s="18" t="s">
        <v>68</v>
      </c>
      <c r="F65" s="17">
        <f>Реактивн!C25</f>
        <v>0.56300000000000006</v>
      </c>
    </row>
    <row r="66" spans="1:9" ht="20.100000000000001" customHeight="1">
      <c r="B66" s="122" t="s">
        <v>69</v>
      </c>
      <c r="C66" s="117" t="s">
        <v>70</v>
      </c>
      <c r="D66" s="17">
        <f>Активн!C26</f>
        <v>2.0760000000000001</v>
      </c>
      <c r="E66" s="18" t="s">
        <v>71</v>
      </c>
      <c r="F66" s="17">
        <f>Реактивн!C26</f>
        <v>0.55800000000000005</v>
      </c>
    </row>
    <row r="67" spans="1:9" ht="20.100000000000001" customHeight="1" thickBot="1">
      <c r="B67" s="123" t="s">
        <v>72</v>
      </c>
      <c r="C67" s="118" t="s">
        <v>73</v>
      </c>
      <c r="D67" s="19">
        <f>Активн!C27</f>
        <v>1.8580000000000001</v>
      </c>
      <c r="E67" s="20" t="s">
        <v>74</v>
      </c>
      <c r="F67" s="19">
        <f>Реактивн!C27</f>
        <v>0.53400000000000003</v>
      </c>
    </row>
    <row r="68" spans="1:9" ht="39.950000000000003" customHeight="1" thickBot="1">
      <c r="B68" s="124" t="s">
        <v>75</v>
      </c>
      <c r="C68" s="1" t="s">
        <v>78</v>
      </c>
      <c r="D68" s="125">
        <f>SUM(D44:D67)</f>
        <v>48.753999999999991</v>
      </c>
      <c r="E68" s="1" t="s">
        <v>79</v>
      </c>
      <c r="F68" s="126">
        <f>SUM(F44:F67)</f>
        <v>13.244999999999999</v>
      </c>
      <c r="H68" s="132" t="s">
        <v>604</v>
      </c>
      <c r="I68" s="132">
        <f>AVERAGE(D44:D67)</f>
        <v>2.0314166666666664</v>
      </c>
    </row>
    <row r="69" spans="1:9" ht="39.950000000000003" customHeight="1">
      <c r="B69" s="131"/>
      <c r="C69" s="2"/>
      <c r="D69" s="132"/>
      <c r="E69" s="2"/>
      <c r="F69" s="132"/>
    </row>
    <row r="70" spans="1:9" ht="15.75">
      <c r="A70" s="178" t="s">
        <v>80</v>
      </c>
      <c r="B70" s="178"/>
      <c r="C70" s="178"/>
      <c r="D70" s="178"/>
      <c r="E70" s="178"/>
      <c r="F70" s="178"/>
      <c r="G70" s="178"/>
    </row>
    <row r="71" spans="1:9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9" ht="15.75">
      <c r="B72" s="21"/>
      <c r="C72" s="21"/>
      <c r="D72" s="66"/>
      <c r="E72" s="67"/>
      <c r="F72" s="21"/>
    </row>
    <row r="73" spans="1:9" ht="15.75" customHeight="1">
      <c r="B73" s="21"/>
      <c r="C73" s="22" t="s">
        <v>1</v>
      </c>
      <c r="D73" s="180" t="s">
        <v>531</v>
      </c>
      <c r="E73" s="180"/>
      <c r="F73" s="180"/>
    </row>
    <row r="74" spans="1:9" ht="16.5" thickBot="1">
      <c r="B74" s="21"/>
      <c r="C74" s="129"/>
      <c r="D74" s="161"/>
      <c r="E74" s="161"/>
      <c r="F74" s="161"/>
    </row>
    <row r="75" spans="1:9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9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9" ht="20.100000000000001" customHeight="1">
      <c r="B77" s="121" t="s">
        <v>3</v>
      </c>
      <c r="C77" s="116" t="s">
        <v>4</v>
      </c>
      <c r="D77" s="28">
        <f>Активн!D4</f>
        <v>1.012</v>
      </c>
      <c r="E77" s="16" t="s">
        <v>5</v>
      </c>
      <c r="F77" s="28">
        <f>Реактивн!D4</f>
        <v>0.36299999999999999</v>
      </c>
    </row>
    <row r="78" spans="1:9" ht="20.100000000000001" customHeight="1">
      <c r="B78" s="122" t="s">
        <v>6</v>
      </c>
      <c r="C78" s="117" t="s">
        <v>7</v>
      </c>
      <c r="D78" s="17">
        <f>Активн!D5</f>
        <v>0.79600000000000004</v>
      </c>
      <c r="E78" s="18" t="s">
        <v>8</v>
      </c>
      <c r="F78" s="17">
        <f>Реактивн!D5</f>
        <v>0.26600000000000001</v>
      </c>
    </row>
    <row r="79" spans="1:9" ht="20.100000000000001" customHeight="1">
      <c r="B79" s="122" t="s">
        <v>9</v>
      </c>
      <c r="C79" s="117" t="s">
        <v>10</v>
      </c>
      <c r="D79" s="17">
        <f>Активн!D6</f>
        <v>0.44400000000000001</v>
      </c>
      <c r="E79" s="18" t="s">
        <v>11</v>
      </c>
      <c r="F79" s="17">
        <f>Реактивн!D6</f>
        <v>0.20300000000000001</v>
      </c>
    </row>
    <row r="80" spans="1:9" ht="20.100000000000001" customHeight="1">
      <c r="B80" s="122" t="s">
        <v>12</v>
      </c>
      <c r="C80" s="117" t="s">
        <v>13</v>
      </c>
      <c r="D80" s="17">
        <f>Активн!D7</f>
        <v>0.433</v>
      </c>
      <c r="E80" s="18" t="s">
        <v>14</v>
      </c>
      <c r="F80" s="17">
        <f>Реактивн!D7</f>
        <v>0.192</v>
      </c>
    </row>
    <row r="81" spans="2:6" ht="20.100000000000001" customHeight="1">
      <c r="B81" s="122" t="s">
        <v>15</v>
      </c>
      <c r="C81" s="117" t="s">
        <v>16</v>
      </c>
      <c r="D81" s="17">
        <f>Активн!D8</f>
        <v>0.43099999999999999</v>
      </c>
      <c r="E81" s="18" t="s">
        <v>17</v>
      </c>
      <c r="F81" s="17">
        <f>Реактивн!D8</f>
        <v>0.19</v>
      </c>
    </row>
    <row r="82" spans="2:6" ht="20.100000000000001" customHeight="1">
      <c r="B82" s="122" t="s">
        <v>18</v>
      </c>
      <c r="C82" s="117" t="s">
        <v>19</v>
      </c>
      <c r="D82" s="17">
        <f>Активн!D9</f>
        <v>0.42599999999999999</v>
      </c>
      <c r="E82" s="18" t="s">
        <v>20</v>
      </c>
      <c r="F82" s="17">
        <f>Реактивн!D9</f>
        <v>0.19900000000000001</v>
      </c>
    </row>
    <row r="83" spans="2:6" ht="20.100000000000001" customHeight="1">
      <c r="B83" s="122" t="s">
        <v>21</v>
      </c>
      <c r="C83" s="117" t="s">
        <v>22</v>
      </c>
      <c r="D83" s="17">
        <f>Активн!D10</f>
        <v>0.435</v>
      </c>
      <c r="E83" s="18" t="s">
        <v>23</v>
      </c>
      <c r="F83" s="17">
        <f>Реактивн!D10</f>
        <v>0.20200000000000001</v>
      </c>
    </row>
    <row r="84" spans="2:6" ht="20.100000000000001" customHeight="1">
      <c r="B84" s="122" t="s">
        <v>24</v>
      </c>
      <c r="C84" s="117" t="s">
        <v>25</v>
      </c>
      <c r="D84" s="17">
        <f>Активн!D11</f>
        <v>0.75900000000000001</v>
      </c>
      <c r="E84" s="18" t="s">
        <v>26</v>
      </c>
      <c r="F84" s="17">
        <f>Реактивн!D11</f>
        <v>0.26</v>
      </c>
    </row>
    <row r="85" spans="2:6" ht="20.100000000000001" customHeight="1">
      <c r="B85" s="122" t="s">
        <v>27</v>
      </c>
      <c r="C85" s="117" t="s">
        <v>28</v>
      </c>
      <c r="D85" s="17">
        <f>Активн!D12</f>
        <v>1.218</v>
      </c>
      <c r="E85" s="18" t="s">
        <v>29</v>
      </c>
      <c r="F85" s="17">
        <f>Реактивн!D12</f>
        <v>0.41499999999999998</v>
      </c>
    </row>
    <row r="86" spans="2:6" ht="20.100000000000001" customHeight="1">
      <c r="B86" s="122" t="s">
        <v>30</v>
      </c>
      <c r="C86" s="117" t="s">
        <v>31</v>
      </c>
      <c r="D86" s="17">
        <f>Активн!D13</f>
        <v>1.3120000000000001</v>
      </c>
      <c r="E86" s="18" t="s">
        <v>32</v>
      </c>
      <c r="F86" s="17">
        <f>Реактивн!D13</f>
        <v>0.47099999999999997</v>
      </c>
    </row>
    <row r="87" spans="2:6" ht="20.100000000000001" customHeight="1">
      <c r="B87" s="122" t="s">
        <v>33</v>
      </c>
      <c r="C87" s="117" t="s">
        <v>34</v>
      </c>
      <c r="D87" s="17">
        <f>Активн!D14</f>
        <v>1.3280000000000001</v>
      </c>
      <c r="E87" s="18" t="s">
        <v>35</v>
      </c>
      <c r="F87" s="17">
        <f>Реактивн!D14</f>
        <v>0.45800000000000002</v>
      </c>
    </row>
    <row r="88" spans="2:6" ht="20.100000000000001" customHeight="1">
      <c r="B88" s="122" t="s">
        <v>36</v>
      </c>
      <c r="C88" s="117" t="s">
        <v>37</v>
      </c>
      <c r="D88" s="17">
        <f>Активн!D15</f>
        <v>1.369</v>
      </c>
      <c r="E88" s="18" t="s">
        <v>38</v>
      </c>
      <c r="F88" s="17">
        <f>Реактивн!D15</f>
        <v>0.49</v>
      </c>
    </row>
    <row r="89" spans="2:6" ht="20.100000000000001" customHeight="1">
      <c r="B89" s="122" t="s">
        <v>39</v>
      </c>
      <c r="C89" s="117" t="s">
        <v>40</v>
      </c>
      <c r="D89" s="17">
        <f>Активн!D16</f>
        <v>1.35</v>
      </c>
      <c r="E89" s="18" t="s">
        <v>41</v>
      </c>
      <c r="F89" s="17">
        <f>Реактивн!D16</f>
        <v>0.46700000000000003</v>
      </c>
    </row>
    <row r="90" spans="2:6" ht="20.100000000000001" customHeight="1">
      <c r="B90" s="122" t="s">
        <v>42</v>
      </c>
      <c r="C90" s="117" t="s">
        <v>43</v>
      </c>
      <c r="D90" s="17">
        <f>Активн!D17</f>
        <v>1.29</v>
      </c>
      <c r="E90" s="18" t="s">
        <v>44</v>
      </c>
      <c r="F90" s="17">
        <f>Реактивн!D17</f>
        <v>0.42799999999999999</v>
      </c>
    </row>
    <row r="91" spans="2:6" ht="20.100000000000001" customHeight="1">
      <c r="B91" s="122" t="s">
        <v>45</v>
      </c>
      <c r="C91" s="117" t="s">
        <v>46</v>
      </c>
      <c r="D91" s="17">
        <f>Активн!D18</f>
        <v>1.349</v>
      </c>
      <c r="E91" s="18" t="s">
        <v>47</v>
      </c>
      <c r="F91" s="17">
        <f>Реактивн!D18</f>
        <v>0.45800000000000002</v>
      </c>
    </row>
    <row r="92" spans="2:6" ht="20.100000000000001" customHeight="1">
      <c r="B92" s="122" t="s">
        <v>48</v>
      </c>
      <c r="C92" s="117" t="s">
        <v>49</v>
      </c>
      <c r="D92" s="17">
        <f>Активн!D19</f>
        <v>1.3440000000000001</v>
      </c>
      <c r="E92" s="18" t="s">
        <v>50</v>
      </c>
      <c r="F92" s="17">
        <f>Реактивн!D19</f>
        <v>0.47099999999999997</v>
      </c>
    </row>
    <row r="93" spans="2:6" ht="20.100000000000001" customHeight="1">
      <c r="B93" s="122" t="s">
        <v>51</v>
      </c>
      <c r="C93" s="117" t="s">
        <v>52</v>
      </c>
      <c r="D93" s="17">
        <f>Активн!D20</f>
        <v>1.319</v>
      </c>
      <c r="E93" s="18" t="s">
        <v>53</v>
      </c>
      <c r="F93" s="17">
        <f>Реактивн!D20</f>
        <v>0.46</v>
      </c>
    </row>
    <row r="94" spans="2:6" ht="20.100000000000001" customHeight="1">
      <c r="B94" s="122" t="s">
        <v>54</v>
      </c>
      <c r="C94" s="117" t="s">
        <v>55</v>
      </c>
      <c r="D94" s="17">
        <f>Активн!D21</f>
        <v>1.2749999999999999</v>
      </c>
      <c r="E94" s="18" t="s">
        <v>56</v>
      </c>
      <c r="F94" s="17">
        <f>Реактивн!D21</f>
        <v>0.46600000000000003</v>
      </c>
    </row>
    <row r="95" spans="2:6" ht="20.100000000000001" customHeight="1">
      <c r="B95" s="122" t="s">
        <v>57</v>
      </c>
      <c r="C95" s="117" t="s">
        <v>58</v>
      </c>
      <c r="D95" s="17">
        <f>Активн!D22</f>
        <v>1.302</v>
      </c>
      <c r="E95" s="18" t="s">
        <v>59</v>
      </c>
      <c r="F95" s="17">
        <f>Реактивн!D22</f>
        <v>0.49299999999999999</v>
      </c>
    </row>
    <row r="96" spans="2:6" ht="20.100000000000001" customHeight="1">
      <c r="B96" s="122" t="s">
        <v>60</v>
      </c>
      <c r="C96" s="117" t="s">
        <v>61</v>
      </c>
      <c r="D96" s="17">
        <f>Активн!D23</f>
        <v>1.3069999999999999</v>
      </c>
      <c r="E96" s="18" t="s">
        <v>62</v>
      </c>
      <c r="F96" s="17">
        <f>Реактивн!D23</f>
        <v>0.51</v>
      </c>
    </row>
    <row r="97" spans="1:9" ht="20.100000000000001" customHeight="1">
      <c r="B97" s="122" t="s">
        <v>63</v>
      </c>
      <c r="C97" s="117" t="s">
        <v>64</v>
      </c>
      <c r="D97" s="17">
        <f>Активн!D24</f>
        <v>1.198</v>
      </c>
      <c r="E97" s="18" t="s">
        <v>65</v>
      </c>
      <c r="F97" s="17">
        <f>Реактивн!D24</f>
        <v>0.47099999999999997</v>
      </c>
    </row>
    <row r="98" spans="1:9" ht="20.100000000000001" customHeight="1">
      <c r="B98" s="122" t="s">
        <v>66</v>
      </c>
      <c r="C98" s="117" t="s">
        <v>67</v>
      </c>
      <c r="D98" s="17">
        <f>Активн!D25</f>
        <v>1.167</v>
      </c>
      <c r="E98" s="18" t="s">
        <v>68</v>
      </c>
      <c r="F98" s="17">
        <f>Реактивн!D25</f>
        <v>0.48299999999999998</v>
      </c>
    </row>
    <row r="99" spans="1:9" ht="20.100000000000001" customHeight="1">
      <c r="B99" s="122" t="s">
        <v>69</v>
      </c>
      <c r="C99" s="117" t="s">
        <v>70</v>
      </c>
      <c r="D99" s="17">
        <f>Активн!D26</f>
        <v>1.177</v>
      </c>
      <c r="E99" s="18" t="s">
        <v>71</v>
      </c>
      <c r="F99" s="17">
        <f>Реактивн!D26</f>
        <v>0.50600000000000001</v>
      </c>
    </row>
    <row r="100" spans="1:9" ht="20.100000000000001" customHeight="1" thickBot="1">
      <c r="B100" s="123" t="s">
        <v>72</v>
      </c>
      <c r="C100" s="118" t="s">
        <v>73</v>
      </c>
      <c r="D100" s="19">
        <f>Активн!D27</f>
        <v>1.1040000000000001</v>
      </c>
      <c r="E100" s="20" t="s">
        <v>74</v>
      </c>
      <c r="F100" s="19">
        <f>Реактивн!D27</f>
        <v>0.438</v>
      </c>
    </row>
    <row r="101" spans="1:9" ht="39.950000000000003" customHeight="1" thickBot="1">
      <c r="B101" s="124" t="s">
        <v>75</v>
      </c>
      <c r="C101" s="1" t="s">
        <v>78</v>
      </c>
      <c r="D101" s="125">
        <f>SUM(D77:D100)</f>
        <v>25.145</v>
      </c>
      <c r="E101" s="1" t="s">
        <v>79</v>
      </c>
      <c r="F101" s="126">
        <f>SUM(F77:F100)</f>
        <v>9.3600000000000012</v>
      </c>
      <c r="H101" s="132" t="s">
        <v>604</v>
      </c>
      <c r="I101" s="132">
        <f>AVERAGE(D77:D100)</f>
        <v>1.0477083333333332</v>
      </c>
    </row>
    <row r="102" spans="1:9" ht="39.950000000000003" customHeight="1">
      <c r="B102" s="131"/>
      <c r="C102" s="2"/>
      <c r="D102" s="132"/>
      <c r="E102" s="2"/>
      <c r="F102" s="132"/>
    </row>
    <row r="103" spans="1:9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9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9" ht="15.75">
      <c r="B105" s="21"/>
      <c r="C105" s="21"/>
      <c r="D105" s="66"/>
      <c r="E105" s="67"/>
      <c r="F105" s="21"/>
    </row>
    <row r="106" spans="1:9" ht="15.75" customHeight="1">
      <c r="B106" s="21"/>
      <c r="C106" s="22" t="s">
        <v>1</v>
      </c>
      <c r="D106" s="180" t="s">
        <v>532</v>
      </c>
      <c r="E106" s="180"/>
      <c r="F106" s="180"/>
    </row>
    <row r="107" spans="1:9" ht="16.5" thickBot="1">
      <c r="B107" s="21"/>
      <c r="C107" s="129"/>
      <c r="D107" s="161"/>
      <c r="E107" s="161"/>
      <c r="F107" s="161"/>
    </row>
    <row r="108" spans="1:9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9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9" ht="20.100000000000001" customHeight="1">
      <c r="B110" s="121" t="s">
        <v>3</v>
      </c>
      <c r="C110" s="116" t="s">
        <v>4</v>
      </c>
      <c r="D110" s="28">
        <f>Активн!E4</f>
        <v>1.9E-2</v>
      </c>
      <c r="E110" s="16" t="s">
        <v>5</v>
      </c>
      <c r="F110" s="28">
        <f>Реактивн!E4</f>
        <v>1.4999999999999999E-2</v>
      </c>
    </row>
    <row r="111" spans="1:9" ht="20.100000000000001" customHeight="1">
      <c r="B111" s="122" t="s">
        <v>6</v>
      </c>
      <c r="C111" s="117" t="s">
        <v>7</v>
      </c>
      <c r="D111" s="17">
        <f>Активн!E5</f>
        <v>1.9E-2</v>
      </c>
      <c r="E111" s="18" t="s">
        <v>8</v>
      </c>
      <c r="F111" s="17">
        <f>Реактивн!E5</f>
        <v>1.4E-2</v>
      </c>
    </row>
    <row r="112" spans="1:9" ht="20.100000000000001" customHeight="1">
      <c r="B112" s="122" t="s">
        <v>9</v>
      </c>
      <c r="C112" s="117" t="s">
        <v>10</v>
      </c>
      <c r="D112" s="17">
        <f>Активн!E6</f>
        <v>1.9E-2</v>
      </c>
      <c r="E112" s="18" t="s">
        <v>11</v>
      </c>
      <c r="F112" s="17">
        <f>Реактивн!E6</f>
        <v>1.4E-2</v>
      </c>
    </row>
    <row r="113" spans="2:6" ht="20.100000000000001" customHeight="1">
      <c r="B113" s="122" t="s">
        <v>12</v>
      </c>
      <c r="C113" s="117" t="s">
        <v>13</v>
      </c>
      <c r="D113" s="17">
        <f>Активн!E7</f>
        <v>1.7999999999999999E-2</v>
      </c>
      <c r="E113" s="18" t="s">
        <v>14</v>
      </c>
      <c r="F113" s="17">
        <f>Реактивн!E7</f>
        <v>1.4E-2</v>
      </c>
    </row>
    <row r="114" spans="2:6" ht="20.100000000000001" customHeight="1">
      <c r="B114" s="122" t="s">
        <v>15</v>
      </c>
      <c r="C114" s="117" t="s">
        <v>16</v>
      </c>
      <c r="D114" s="17">
        <f>Активн!E8</f>
        <v>1.9E-2</v>
      </c>
      <c r="E114" s="18" t="s">
        <v>17</v>
      </c>
      <c r="F114" s="17">
        <f>Реактивн!E8</f>
        <v>1.4999999999999999E-2</v>
      </c>
    </row>
    <row r="115" spans="2:6" ht="20.100000000000001" customHeight="1">
      <c r="B115" s="122" t="s">
        <v>18</v>
      </c>
      <c r="C115" s="117" t="s">
        <v>19</v>
      </c>
      <c r="D115" s="17">
        <f>Активн!E9</f>
        <v>1.7999999999999999E-2</v>
      </c>
      <c r="E115" s="18" t="s">
        <v>20</v>
      </c>
      <c r="F115" s="17">
        <f>Реактивн!E9</f>
        <v>1.4999999999999999E-2</v>
      </c>
    </row>
    <row r="116" spans="2:6" ht="20.100000000000001" customHeight="1">
      <c r="B116" s="122" t="s">
        <v>21</v>
      </c>
      <c r="C116" s="117" t="s">
        <v>22</v>
      </c>
      <c r="D116" s="17">
        <f>Активн!E10</f>
        <v>2.1999999999999999E-2</v>
      </c>
      <c r="E116" s="18" t="s">
        <v>23</v>
      </c>
      <c r="F116" s="17">
        <f>Реактивн!E10</f>
        <v>1.4999999999999999E-2</v>
      </c>
    </row>
    <row r="117" spans="2:6" ht="20.100000000000001" customHeight="1">
      <c r="B117" s="122" t="s">
        <v>24</v>
      </c>
      <c r="C117" s="117" t="s">
        <v>25</v>
      </c>
      <c r="D117" s="17">
        <f>Активн!E11</f>
        <v>3.1E-2</v>
      </c>
      <c r="E117" s="18" t="s">
        <v>26</v>
      </c>
      <c r="F117" s="17">
        <f>Реактивн!E11</f>
        <v>1.4E-2</v>
      </c>
    </row>
    <row r="118" spans="2:6" ht="20.100000000000001" customHeight="1">
      <c r="B118" s="122" t="s">
        <v>27</v>
      </c>
      <c r="C118" s="117" t="s">
        <v>28</v>
      </c>
      <c r="D118" s="17">
        <f>Активн!E12</f>
        <v>5.1999999999999998E-2</v>
      </c>
      <c r="E118" s="18" t="s">
        <v>29</v>
      </c>
      <c r="F118" s="17">
        <f>Реактивн!E12</f>
        <v>2.8000000000000001E-2</v>
      </c>
    </row>
    <row r="119" spans="2:6" ht="20.100000000000001" customHeight="1">
      <c r="B119" s="122" t="s">
        <v>30</v>
      </c>
      <c r="C119" s="117" t="s">
        <v>31</v>
      </c>
      <c r="D119" s="17">
        <f>Активн!E13</f>
        <v>6.0999999999999999E-2</v>
      </c>
      <c r="E119" s="18" t="s">
        <v>32</v>
      </c>
      <c r="F119" s="17">
        <f>Реактивн!E13</f>
        <v>3.3000000000000002E-2</v>
      </c>
    </row>
    <row r="120" spans="2:6" ht="20.100000000000001" customHeight="1">
      <c r="B120" s="122" t="s">
        <v>33</v>
      </c>
      <c r="C120" s="117" t="s">
        <v>34</v>
      </c>
      <c r="D120" s="17">
        <f>Активн!E14</f>
        <v>7.4999999999999997E-2</v>
      </c>
      <c r="E120" s="18" t="s">
        <v>35</v>
      </c>
      <c r="F120" s="17">
        <f>Реактивн!E14</f>
        <v>0.04</v>
      </c>
    </row>
    <row r="121" spans="2:6" ht="20.100000000000001" customHeight="1">
      <c r="B121" s="122" t="s">
        <v>36</v>
      </c>
      <c r="C121" s="117" t="s">
        <v>37</v>
      </c>
      <c r="D121" s="17">
        <f>Активн!E15</f>
        <v>9.1999999999999998E-2</v>
      </c>
      <c r="E121" s="18" t="s">
        <v>38</v>
      </c>
      <c r="F121" s="17">
        <f>Реактивн!E15</f>
        <v>4.3999999999999997E-2</v>
      </c>
    </row>
    <row r="122" spans="2:6" ht="20.100000000000001" customHeight="1">
      <c r="B122" s="122" t="s">
        <v>39</v>
      </c>
      <c r="C122" s="117" t="s">
        <v>40</v>
      </c>
      <c r="D122" s="17">
        <f>Активн!E16</f>
        <v>8.7999999999999995E-2</v>
      </c>
      <c r="E122" s="18" t="s">
        <v>41</v>
      </c>
      <c r="F122" s="17">
        <f>Реактивн!E16</f>
        <v>3.4000000000000002E-2</v>
      </c>
    </row>
    <row r="123" spans="2:6" ht="20.100000000000001" customHeight="1">
      <c r="B123" s="122" t="s">
        <v>42</v>
      </c>
      <c r="C123" s="117" t="s">
        <v>43</v>
      </c>
      <c r="D123" s="17">
        <f>Активн!E17</f>
        <v>8.3000000000000004E-2</v>
      </c>
      <c r="E123" s="18" t="s">
        <v>44</v>
      </c>
      <c r="F123" s="17">
        <f>Реактивн!E17</f>
        <v>4.7E-2</v>
      </c>
    </row>
    <row r="124" spans="2:6" ht="20.100000000000001" customHeight="1">
      <c r="B124" s="122" t="s">
        <v>45</v>
      </c>
      <c r="C124" s="117" t="s">
        <v>46</v>
      </c>
      <c r="D124" s="17">
        <f>Активн!E18</f>
        <v>8.5000000000000006E-2</v>
      </c>
      <c r="E124" s="18" t="s">
        <v>47</v>
      </c>
      <c r="F124" s="17">
        <f>Реактивн!E18</f>
        <v>5.8000000000000003E-2</v>
      </c>
    </row>
    <row r="125" spans="2:6" ht="20.100000000000001" customHeight="1">
      <c r="B125" s="122" t="s">
        <v>48</v>
      </c>
      <c r="C125" s="117" t="s">
        <v>49</v>
      </c>
      <c r="D125" s="17">
        <f>Активн!E19</f>
        <v>7.0999999999999994E-2</v>
      </c>
      <c r="E125" s="18" t="s">
        <v>50</v>
      </c>
      <c r="F125" s="17">
        <f>Реактивн!E19</f>
        <v>4.4999999999999998E-2</v>
      </c>
    </row>
    <row r="126" spans="2:6" ht="20.100000000000001" customHeight="1">
      <c r="B126" s="122" t="s">
        <v>51</v>
      </c>
      <c r="C126" s="117" t="s">
        <v>52</v>
      </c>
      <c r="D126" s="17">
        <f>Активн!E20</f>
        <v>5.3999999999999999E-2</v>
      </c>
      <c r="E126" s="18" t="s">
        <v>53</v>
      </c>
      <c r="F126" s="17">
        <f>Реактивн!E20</f>
        <v>3.5000000000000003E-2</v>
      </c>
    </row>
    <row r="127" spans="2:6" ht="20.100000000000001" customHeight="1">
      <c r="B127" s="122" t="s">
        <v>54</v>
      </c>
      <c r="C127" s="117" t="s">
        <v>55</v>
      </c>
      <c r="D127" s="17">
        <f>Активн!E21</f>
        <v>3.3000000000000002E-2</v>
      </c>
      <c r="E127" s="18" t="s">
        <v>56</v>
      </c>
      <c r="F127" s="17">
        <f>Реактивн!E21</f>
        <v>2.3E-2</v>
      </c>
    </row>
    <row r="128" spans="2:6" ht="20.100000000000001" customHeight="1">
      <c r="B128" s="122" t="s">
        <v>57</v>
      </c>
      <c r="C128" s="117" t="s">
        <v>58</v>
      </c>
      <c r="D128" s="17">
        <f>Активн!E22</f>
        <v>2.7E-2</v>
      </c>
      <c r="E128" s="18" t="s">
        <v>59</v>
      </c>
      <c r="F128" s="17">
        <f>Реактивн!E22</f>
        <v>2.1999999999999999E-2</v>
      </c>
    </row>
    <row r="129" spans="1:9" ht="20.100000000000001" customHeight="1">
      <c r="B129" s="122" t="s">
        <v>60</v>
      </c>
      <c r="C129" s="117" t="s">
        <v>61</v>
      </c>
      <c r="D129" s="17">
        <f>Активн!E23</f>
        <v>2.7E-2</v>
      </c>
      <c r="E129" s="18" t="s">
        <v>62</v>
      </c>
      <c r="F129" s="17">
        <f>Реактивн!E23</f>
        <v>2.1999999999999999E-2</v>
      </c>
    </row>
    <row r="130" spans="1:9" ht="20.100000000000001" customHeight="1">
      <c r="B130" s="122" t="s">
        <v>63</v>
      </c>
      <c r="C130" s="117" t="s">
        <v>64</v>
      </c>
      <c r="D130" s="17">
        <f>Активн!E24</f>
        <v>2.5999999999999999E-2</v>
      </c>
      <c r="E130" s="18" t="s">
        <v>65</v>
      </c>
      <c r="F130" s="17">
        <f>Реактивн!E24</f>
        <v>0.02</v>
      </c>
    </row>
    <row r="131" spans="1:9" ht="20.100000000000001" customHeight="1">
      <c r="B131" s="122" t="s">
        <v>66</v>
      </c>
      <c r="C131" s="117" t="s">
        <v>67</v>
      </c>
      <c r="D131" s="17">
        <f>Активн!E25</f>
        <v>2.4E-2</v>
      </c>
      <c r="E131" s="18" t="s">
        <v>68</v>
      </c>
      <c r="F131" s="17">
        <f>Реактивн!E25</f>
        <v>1.7999999999999999E-2</v>
      </c>
    </row>
    <row r="132" spans="1:9" ht="20.100000000000001" customHeight="1">
      <c r="B132" s="122" t="s">
        <v>69</v>
      </c>
      <c r="C132" s="117" t="s">
        <v>70</v>
      </c>
      <c r="D132" s="17">
        <f>Активн!E26</f>
        <v>2.1999999999999999E-2</v>
      </c>
      <c r="E132" s="18" t="s">
        <v>71</v>
      </c>
      <c r="F132" s="17">
        <f>Реактивн!E26</f>
        <v>1.7999999999999999E-2</v>
      </c>
    </row>
    <row r="133" spans="1:9" ht="20.100000000000001" customHeight="1" thickBot="1">
      <c r="B133" s="123" t="s">
        <v>72</v>
      </c>
      <c r="C133" s="118" t="s">
        <v>73</v>
      </c>
      <c r="D133" s="19">
        <f>Активн!E27</f>
        <v>2.1999999999999999E-2</v>
      </c>
      <c r="E133" s="20" t="s">
        <v>74</v>
      </c>
      <c r="F133" s="19">
        <f>Реактивн!E27</f>
        <v>1.7000000000000001E-2</v>
      </c>
    </row>
    <row r="134" spans="1:9" ht="39.950000000000003" customHeight="1" thickBot="1">
      <c r="B134" s="124" t="s">
        <v>75</v>
      </c>
      <c r="C134" s="1" t="s">
        <v>78</v>
      </c>
      <c r="D134" s="125">
        <f>SUM(D110:D133)</f>
        <v>1.0070000000000001</v>
      </c>
      <c r="E134" s="1" t="s">
        <v>79</v>
      </c>
      <c r="F134" s="126">
        <f>SUM(F110:F133)</f>
        <v>0.62000000000000011</v>
      </c>
      <c r="H134" s="132" t="s">
        <v>604</v>
      </c>
      <c r="I134" s="132">
        <f>AVERAGE(D110:D133)</f>
        <v>4.1958333333333341E-2</v>
      </c>
    </row>
    <row r="135" spans="1:9" ht="39.950000000000003" customHeight="1">
      <c r="B135" s="131"/>
      <c r="C135" s="2"/>
      <c r="D135" s="132"/>
      <c r="E135" s="2"/>
      <c r="F135" s="132"/>
    </row>
    <row r="136" spans="1:9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9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9" ht="15.75">
      <c r="B138" s="21"/>
      <c r="C138" s="21"/>
      <c r="D138" s="66"/>
      <c r="E138" s="67"/>
      <c r="F138" s="21"/>
    </row>
    <row r="139" spans="1:9" ht="15.75" customHeight="1">
      <c r="B139" s="21"/>
      <c r="C139" s="22" t="s">
        <v>1</v>
      </c>
      <c r="D139" s="180" t="s">
        <v>533</v>
      </c>
      <c r="E139" s="180"/>
      <c r="F139" s="180"/>
    </row>
    <row r="140" spans="1:9" ht="16.5" thickBot="1">
      <c r="B140" s="21"/>
      <c r="C140" s="129"/>
      <c r="D140" s="161"/>
      <c r="E140" s="161"/>
      <c r="F140" s="161"/>
    </row>
    <row r="141" spans="1:9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9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9" ht="20.100000000000001" customHeight="1">
      <c r="B143" s="121" t="s">
        <v>3</v>
      </c>
      <c r="C143" s="116" t="s">
        <v>4</v>
      </c>
      <c r="D143" s="28">
        <f>Активн!EO4</f>
        <v>1.907</v>
      </c>
      <c r="E143" s="16" t="s">
        <v>5</v>
      </c>
      <c r="F143" s="28">
        <f>Реактивн!EO4</f>
        <v>0.54900000000000004</v>
      </c>
    </row>
    <row r="144" spans="1:9" ht="20.100000000000001" customHeight="1">
      <c r="B144" s="122" t="s">
        <v>6</v>
      </c>
      <c r="C144" s="117" t="s">
        <v>7</v>
      </c>
      <c r="D144" s="17">
        <f>Активн!EO5</f>
        <v>1.823</v>
      </c>
      <c r="E144" s="18" t="s">
        <v>8</v>
      </c>
      <c r="F144" s="17">
        <f>Реактивн!EO5</f>
        <v>0.53500000000000003</v>
      </c>
    </row>
    <row r="145" spans="2:6" ht="20.100000000000001" customHeight="1">
      <c r="B145" s="122" t="s">
        <v>9</v>
      </c>
      <c r="C145" s="117" t="s">
        <v>10</v>
      </c>
      <c r="D145" s="17">
        <f>Активн!EO6</f>
        <v>1.7789999999999999</v>
      </c>
      <c r="E145" s="18" t="s">
        <v>11</v>
      </c>
      <c r="F145" s="17">
        <f>Реактивн!EO6</f>
        <v>0.53900000000000003</v>
      </c>
    </row>
    <row r="146" spans="2:6" ht="20.100000000000001" customHeight="1">
      <c r="B146" s="122" t="s">
        <v>12</v>
      </c>
      <c r="C146" s="117" t="s">
        <v>13</v>
      </c>
      <c r="D146" s="17">
        <f>Активн!EO7</f>
        <v>1.76</v>
      </c>
      <c r="E146" s="18" t="s">
        <v>14</v>
      </c>
      <c r="F146" s="17">
        <f>Реактивн!EO7</f>
        <v>0.53700000000000003</v>
      </c>
    </row>
    <row r="147" spans="2:6" ht="20.100000000000001" customHeight="1">
      <c r="B147" s="122" t="s">
        <v>15</v>
      </c>
      <c r="C147" s="117" t="s">
        <v>16</v>
      </c>
      <c r="D147" s="17">
        <f>Активн!EO8</f>
        <v>1.7629999999999999</v>
      </c>
      <c r="E147" s="18" t="s">
        <v>17</v>
      </c>
      <c r="F147" s="17">
        <f>Реактивн!EO8</f>
        <v>0.54</v>
      </c>
    </row>
    <row r="148" spans="2:6" ht="20.100000000000001" customHeight="1">
      <c r="B148" s="122" t="s">
        <v>18</v>
      </c>
      <c r="C148" s="117" t="s">
        <v>19</v>
      </c>
      <c r="D148" s="17">
        <f>Активн!EO9</f>
        <v>1.885</v>
      </c>
      <c r="E148" s="18" t="s">
        <v>20</v>
      </c>
      <c r="F148" s="17">
        <f>Реактивн!EO9</f>
        <v>0.54500000000000004</v>
      </c>
    </row>
    <row r="149" spans="2:6" ht="20.100000000000001" customHeight="1">
      <c r="B149" s="122" t="s">
        <v>21</v>
      </c>
      <c r="C149" s="117" t="s">
        <v>22</v>
      </c>
      <c r="D149" s="17">
        <f>Активн!EO10</f>
        <v>2.0419999999999998</v>
      </c>
      <c r="E149" s="18" t="s">
        <v>23</v>
      </c>
      <c r="F149" s="17">
        <f>Реактивн!EO10</f>
        <v>0.57299999999999995</v>
      </c>
    </row>
    <row r="150" spans="2:6" ht="20.100000000000001" customHeight="1">
      <c r="B150" s="122" t="s">
        <v>24</v>
      </c>
      <c r="C150" s="117" t="s">
        <v>25</v>
      </c>
      <c r="D150" s="17">
        <f>Активн!EO11</f>
        <v>2.254</v>
      </c>
      <c r="E150" s="18" t="s">
        <v>26</v>
      </c>
      <c r="F150" s="17">
        <f>Реактивн!EO11</f>
        <v>0.623</v>
      </c>
    </row>
    <row r="151" spans="2:6" ht="20.100000000000001" customHeight="1">
      <c r="B151" s="122" t="s">
        <v>27</v>
      </c>
      <c r="C151" s="117" t="s">
        <v>28</v>
      </c>
      <c r="D151" s="17">
        <f>Активн!EO12</f>
        <v>2.41</v>
      </c>
      <c r="E151" s="18" t="s">
        <v>29</v>
      </c>
      <c r="F151" s="17">
        <f>Реактивн!EO12</f>
        <v>0.65600000000000003</v>
      </c>
    </row>
    <row r="152" spans="2:6" ht="20.100000000000001" customHeight="1">
      <c r="B152" s="122" t="s">
        <v>30</v>
      </c>
      <c r="C152" s="117" t="s">
        <v>31</v>
      </c>
      <c r="D152" s="17">
        <f>Активн!EO13</f>
        <v>2.552</v>
      </c>
      <c r="E152" s="18" t="s">
        <v>32</v>
      </c>
      <c r="F152" s="17">
        <f>Реактивн!EO13</f>
        <v>0.68600000000000005</v>
      </c>
    </row>
    <row r="153" spans="2:6" ht="20.100000000000001" customHeight="1">
      <c r="B153" s="122" t="s">
        <v>33</v>
      </c>
      <c r="C153" s="117" t="s">
        <v>34</v>
      </c>
      <c r="D153" s="17">
        <f>Активн!EO14</f>
        <v>2.6150000000000002</v>
      </c>
      <c r="E153" s="18" t="s">
        <v>35</v>
      </c>
      <c r="F153" s="17">
        <f>Реактивн!EO14</f>
        <v>0.69199999999999995</v>
      </c>
    </row>
    <row r="154" spans="2:6" ht="20.100000000000001" customHeight="1">
      <c r="B154" s="122" t="s">
        <v>36</v>
      </c>
      <c r="C154" s="117" t="s">
        <v>37</v>
      </c>
      <c r="D154" s="17">
        <f>Активн!EO15</f>
        <v>2.64</v>
      </c>
      <c r="E154" s="18" t="s">
        <v>38</v>
      </c>
      <c r="F154" s="17">
        <f>Реактивн!EO15</f>
        <v>0.68200000000000005</v>
      </c>
    </row>
    <row r="155" spans="2:6" ht="20.100000000000001" customHeight="1">
      <c r="B155" s="122" t="s">
        <v>39</v>
      </c>
      <c r="C155" s="117" t="s">
        <v>40</v>
      </c>
      <c r="D155" s="17">
        <f>Активн!EO16</f>
        <v>2.5779999999999998</v>
      </c>
      <c r="E155" s="18" t="s">
        <v>41</v>
      </c>
      <c r="F155" s="17">
        <f>Реактивн!EO16</f>
        <v>0.66900000000000004</v>
      </c>
    </row>
    <row r="156" spans="2:6" ht="20.100000000000001" customHeight="1">
      <c r="B156" s="122" t="s">
        <v>42</v>
      </c>
      <c r="C156" s="117" t="s">
        <v>43</v>
      </c>
      <c r="D156" s="17">
        <f>Активн!EO17</f>
        <v>2.585</v>
      </c>
      <c r="E156" s="18" t="s">
        <v>44</v>
      </c>
      <c r="F156" s="17">
        <f>Реактивн!EO17</f>
        <v>0.65500000000000003</v>
      </c>
    </row>
    <row r="157" spans="2:6" ht="20.100000000000001" customHeight="1">
      <c r="B157" s="122" t="s">
        <v>45</v>
      </c>
      <c r="C157" s="117" t="s">
        <v>46</v>
      </c>
      <c r="D157" s="17">
        <f>Активн!EO18</f>
        <v>2.5579999999999998</v>
      </c>
      <c r="E157" s="18" t="s">
        <v>47</v>
      </c>
      <c r="F157" s="17">
        <f>Реактивн!EO18</f>
        <v>0.65400000000000003</v>
      </c>
    </row>
    <row r="158" spans="2:6" ht="20.100000000000001" customHeight="1">
      <c r="B158" s="122" t="s">
        <v>48</v>
      </c>
      <c r="C158" s="117" t="s">
        <v>49</v>
      </c>
      <c r="D158" s="17">
        <f>Активн!EO19</f>
        <v>2.6549999999999998</v>
      </c>
      <c r="E158" s="18" t="s">
        <v>50</v>
      </c>
      <c r="F158" s="17">
        <f>Реактивн!EO19</f>
        <v>0.69199999999999995</v>
      </c>
    </row>
    <row r="159" spans="2:6" ht="20.100000000000001" customHeight="1">
      <c r="B159" s="122" t="s">
        <v>51</v>
      </c>
      <c r="C159" s="117" t="s">
        <v>52</v>
      </c>
      <c r="D159" s="17">
        <f>Активн!EO20</f>
        <v>2.7589999999999999</v>
      </c>
      <c r="E159" s="18" t="s">
        <v>53</v>
      </c>
      <c r="F159" s="17">
        <f>Реактивн!EO20</f>
        <v>0.67900000000000005</v>
      </c>
    </row>
    <row r="160" spans="2:6" ht="20.100000000000001" customHeight="1">
      <c r="B160" s="122" t="s">
        <v>54</v>
      </c>
      <c r="C160" s="117" t="s">
        <v>55</v>
      </c>
      <c r="D160" s="17">
        <f>Активн!EO21</f>
        <v>2.6989999999999998</v>
      </c>
      <c r="E160" s="18" t="s">
        <v>56</v>
      </c>
      <c r="F160" s="17">
        <f>Реактивн!EO21</f>
        <v>0.64200000000000002</v>
      </c>
    </row>
    <row r="161" spans="1:9" ht="20.100000000000001" customHeight="1">
      <c r="B161" s="122" t="s">
        <v>57</v>
      </c>
      <c r="C161" s="117" t="s">
        <v>58</v>
      </c>
      <c r="D161" s="17">
        <f>Активн!EO22</f>
        <v>2.649</v>
      </c>
      <c r="E161" s="18" t="s">
        <v>59</v>
      </c>
      <c r="F161" s="17">
        <f>Реактивн!EO22</f>
        <v>0.64600000000000002</v>
      </c>
    </row>
    <row r="162" spans="1:9" ht="20.100000000000001" customHeight="1">
      <c r="B162" s="122" t="s">
        <v>60</v>
      </c>
      <c r="C162" s="117" t="s">
        <v>61</v>
      </c>
      <c r="D162" s="17">
        <f>Активн!EO23</f>
        <v>2.6219999999999999</v>
      </c>
      <c r="E162" s="18" t="s">
        <v>62</v>
      </c>
      <c r="F162" s="17">
        <f>Реактивн!EO23</f>
        <v>0.65100000000000002</v>
      </c>
    </row>
    <row r="163" spans="1:9" ht="20.100000000000001" customHeight="1">
      <c r="B163" s="122" t="s">
        <v>63</v>
      </c>
      <c r="C163" s="117" t="s">
        <v>64</v>
      </c>
      <c r="D163" s="17">
        <f>Активн!EO24</f>
        <v>2.56</v>
      </c>
      <c r="E163" s="18" t="s">
        <v>65</v>
      </c>
      <c r="F163" s="17">
        <f>Реактивн!EO24</f>
        <v>0.64100000000000001</v>
      </c>
    </row>
    <row r="164" spans="1:9" ht="20.100000000000001" customHeight="1">
      <c r="B164" s="122" t="s">
        <v>66</v>
      </c>
      <c r="C164" s="117" t="s">
        <v>67</v>
      </c>
      <c r="D164" s="17">
        <f>Активн!EO25</f>
        <v>2.4569999999999999</v>
      </c>
      <c r="E164" s="18" t="s">
        <v>68</v>
      </c>
      <c r="F164" s="17">
        <f>Реактивн!EO25</f>
        <v>0.626</v>
      </c>
    </row>
    <row r="165" spans="1:9" ht="20.100000000000001" customHeight="1">
      <c r="B165" s="122" t="s">
        <v>69</v>
      </c>
      <c r="C165" s="117" t="s">
        <v>70</v>
      </c>
      <c r="D165" s="17">
        <f>Активн!EO26</f>
        <v>2.2679999999999998</v>
      </c>
      <c r="E165" s="18" t="s">
        <v>71</v>
      </c>
      <c r="F165" s="17">
        <f>Реактивн!EO26</f>
        <v>0.60799999999999998</v>
      </c>
    </row>
    <row r="166" spans="1:9" ht="20.100000000000001" customHeight="1" thickBot="1">
      <c r="B166" s="123" t="s">
        <v>72</v>
      </c>
      <c r="C166" s="118" t="s">
        <v>73</v>
      </c>
      <c r="D166" s="19">
        <f>Активн!EO27</f>
        <v>2.0750000000000002</v>
      </c>
      <c r="E166" s="20" t="s">
        <v>74</v>
      </c>
      <c r="F166" s="19">
        <f>Реактивн!EO27</f>
        <v>0.57899999999999996</v>
      </c>
    </row>
    <row r="167" spans="1:9" ht="39.950000000000003" customHeight="1" thickBot="1">
      <c r="B167" s="124" t="s">
        <v>75</v>
      </c>
      <c r="C167" s="1" t="s">
        <v>78</v>
      </c>
      <c r="D167" s="125">
        <f>SUM(D143:D166)</f>
        <v>55.895000000000003</v>
      </c>
      <c r="E167" s="1" t="s">
        <v>79</v>
      </c>
      <c r="F167" s="126">
        <f>SUM(F143:F166)</f>
        <v>14.899000000000001</v>
      </c>
      <c r="H167" s="132" t="s">
        <v>604</v>
      </c>
      <c r="I167" s="132">
        <f>AVERAGE(D143:D166)</f>
        <v>2.3289583333333335</v>
      </c>
    </row>
    <row r="168" spans="1:9" ht="39.950000000000003" customHeight="1">
      <c r="B168" s="131"/>
      <c r="C168" s="2"/>
      <c r="D168" s="132"/>
      <c r="E168" s="2"/>
      <c r="F168" s="132"/>
    </row>
    <row r="169" spans="1:9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9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9" ht="15.75">
      <c r="B171" s="21"/>
      <c r="C171" s="21"/>
      <c r="D171" s="66"/>
      <c r="E171" s="67"/>
      <c r="F171" s="21"/>
    </row>
    <row r="172" spans="1:9" ht="15.75" customHeight="1">
      <c r="B172" s="21"/>
      <c r="C172" s="22" t="s">
        <v>1</v>
      </c>
      <c r="D172" s="180" t="s">
        <v>534</v>
      </c>
      <c r="E172" s="180"/>
      <c r="F172" s="180"/>
    </row>
    <row r="173" spans="1:9" ht="16.5" thickBot="1">
      <c r="B173" s="21"/>
      <c r="C173" s="129"/>
      <c r="D173" s="161"/>
      <c r="E173" s="161"/>
      <c r="F173" s="161"/>
    </row>
    <row r="174" spans="1:9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9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9" ht="20.100000000000001" customHeight="1">
      <c r="B176" s="121" t="s">
        <v>3</v>
      </c>
      <c r="C176" s="116" t="s">
        <v>4</v>
      </c>
      <c r="D176" s="28">
        <f>Активн!B4</f>
        <v>0.65700000000000003</v>
      </c>
      <c r="E176" s="16" t="s">
        <v>5</v>
      </c>
      <c r="F176" s="28">
        <f>Реактивн!B4</f>
        <v>0.247</v>
      </c>
    </row>
    <row r="177" spans="2:6" ht="20.100000000000001" customHeight="1">
      <c r="B177" s="122" t="s">
        <v>6</v>
      </c>
      <c r="C177" s="117" t="s">
        <v>7</v>
      </c>
      <c r="D177" s="17">
        <f>Активн!B5</f>
        <v>0.61199999999999999</v>
      </c>
      <c r="E177" s="18" t="s">
        <v>8</v>
      </c>
      <c r="F177" s="17">
        <f>Реактивн!B5</f>
        <v>0.23300000000000001</v>
      </c>
    </row>
    <row r="178" spans="2:6" ht="20.100000000000001" customHeight="1">
      <c r="B178" s="122" t="s">
        <v>9</v>
      </c>
      <c r="C178" s="117" t="s">
        <v>10</v>
      </c>
      <c r="D178" s="17">
        <f>Активн!B6</f>
        <v>0.58799999999999997</v>
      </c>
      <c r="E178" s="18" t="s">
        <v>11</v>
      </c>
      <c r="F178" s="17">
        <f>Реактивн!B6</f>
        <v>0.23699999999999999</v>
      </c>
    </row>
    <row r="179" spans="2:6" ht="20.100000000000001" customHeight="1">
      <c r="B179" s="122" t="s">
        <v>12</v>
      </c>
      <c r="C179" s="117" t="s">
        <v>13</v>
      </c>
      <c r="D179" s="17">
        <f>Активн!B7</f>
        <v>0.57699999999999996</v>
      </c>
      <c r="E179" s="18" t="s">
        <v>14</v>
      </c>
      <c r="F179" s="17">
        <f>Реактивн!B7</f>
        <v>0.23599999999999999</v>
      </c>
    </row>
    <row r="180" spans="2:6" ht="20.100000000000001" customHeight="1">
      <c r="B180" s="122" t="s">
        <v>15</v>
      </c>
      <c r="C180" s="117" t="s">
        <v>16</v>
      </c>
      <c r="D180" s="17">
        <f>Активн!B8</f>
        <v>0.59499999999999997</v>
      </c>
      <c r="E180" s="18" t="s">
        <v>17</v>
      </c>
      <c r="F180" s="17">
        <f>Реактивн!B8</f>
        <v>0.23499999999999999</v>
      </c>
    </row>
    <row r="181" spans="2:6" ht="20.100000000000001" customHeight="1">
      <c r="B181" s="122" t="s">
        <v>18</v>
      </c>
      <c r="C181" s="117" t="s">
        <v>19</v>
      </c>
      <c r="D181" s="17">
        <f>Активн!B9</f>
        <v>0.61599999999999999</v>
      </c>
      <c r="E181" s="18" t="s">
        <v>20</v>
      </c>
      <c r="F181" s="17">
        <f>Реактивн!B9</f>
        <v>0.23899999999999999</v>
      </c>
    </row>
    <row r="182" spans="2:6" ht="20.100000000000001" customHeight="1">
      <c r="B182" s="122" t="s">
        <v>21</v>
      </c>
      <c r="C182" s="117" t="s">
        <v>22</v>
      </c>
      <c r="D182" s="17">
        <f>Активн!B10</f>
        <v>0.68200000000000005</v>
      </c>
      <c r="E182" s="18" t="s">
        <v>23</v>
      </c>
      <c r="F182" s="17">
        <f>Реактивн!B10</f>
        <v>0.247</v>
      </c>
    </row>
    <row r="183" spans="2:6" ht="20.100000000000001" customHeight="1">
      <c r="B183" s="122" t="s">
        <v>24</v>
      </c>
      <c r="C183" s="117" t="s">
        <v>25</v>
      </c>
      <c r="D183" s="17">
        <f>Активн!B11</f>
        <v>0.81399999999999995</v>
      </c>
      <c r="E183" s="18" t="s">
        <v>26</v>
      </c>
      <c r="F183" s="17">
        <f>Реактивн!B11</f>
        <v>0.25800000000000001</v>
      </c>
    </row>
    <row r="184" spans="2:6" ht="20.100000000000001" customHeight="1">
      <c r="B184" s="122" t="s">
        <v>27</v>
      </c>
      <c r="C184" s="117" t="s">
        <v>28</v>
      </c>
      <c r="D184" s="17">
        <f>Активн!B12</f>
        <v>0.873</v>
      </c>
      <c r="E184" s="18" t="s">
        <v>29</v>
      </c>
      <c r="F184" s="17">
        <f>Реактивн!B12</f>
        <v>0.25600000000000001</v>
      </c>
    </row>
    <row r="185" spans="2:6" ht="20.100000000000001" customHeight="1">
      <c r="B185" s="122" t="s">
        <v>30</v>
      </c>
      <c r="C185" s="117" t="s">
        <v>31</v>
      </c>
      <c r="D185" s="17">
        <f>Активн!B13</f>
        <v>0.91200000000000003</v>
      </c>
      <c r="E185" s="18" t="s">
        <v>32</v>
      </c>
      <c r="F185" s="17">
        <f>Реактивн!B13</f>
        <v>0.26300000000000001</v>
      </c>
    </row>
    <row r="186" spans="2:6" ht="20.100000000000001" customHeight="1">
      <c r="B186" s="122" t="s">
        <v>33</v>
      </c>
      <c r="C186" s="117" t="s">
        <v>34</v>
      </c>
      <c r="D186" s="17">
        <f>Активн!B14</f>
        <v>0.94099999999999995</v>
      </c>
      <c r="E186" s="18" t="s">
        <v>35</v>
      </c>
      <c r="F186" s="17">
        <f>Реактивн!B14</f>
        <v>0.26900000000000002</v>
      </c>
    </row>
    <row r="187" spans="2:6" ht="20.100000000000001" customHeight="1">
      <c r="B187" s="122" t="s">
        <v>36</v>
      </c>
      <c r="C187" s="117" t="s">
        <v>37</v>
      </c>
      <c r="D187" s="17">
        <f>Активн!B15</f>
        <v>0.95499999999999996</v>
      </c>
      <c r="E187" s="18" t="s">
        <v>38</v>
      </c>
      <c r="F187" s="17">
        <f>Реактивн!B15</f>
        <v>0.28000000000000003</v>
      </c>
    </row>
    <row r="188" spans="2:6" ht="20.100000000000001" customHeight="1">
      <c r="B188" s="122" t="s">
        <v>39</v>
      </c>
      <c r="C188" s="117" t="s">
        <v>40</v>
      </c>
      <c r="D188" s="17">
        <f>Активн!B16</f>
        <v>0.94</v>
      </c>
      <c r="E188" s="18" t="s">
        <v>41</v>
      </c>
      <c r="F188" s="17">
        <f>Реактивн!B16</f>
        <v>0.28299999999999997</v>
      </c>
    </row>
    <row r="189" spans="2:6" ht="20.100000000000001" customHeight="1">
      <c r="B189" s="122" t="s">
        <v>42</v>
      </c>
      <c r="C189" s="117" t="s">
        <v>43</v>
      </c>
      <c r="D189" s="17">
        <f>Активн!B17</f>
        <v>0.90800000000000003</v>
      </c>
      <c r="E189" s="18" t="s">
        <v>44</v>
      </c>
      <c r="F189" s="17">
        <f>Реактивн!B17</f>
        <v>0.27200000000000002</v>
      </c>
    </row>
    <row r="190" spans="2:6" ht="20.100000000000001" customHeight="1">
      <c r="B190" s="122" t="s">
        <v>45</v>
      </c>
      <c r="C190" s="117" t="s">
        <v>46</v>
      </c>
      <c r="D190" s="17">
        <f>Активн!B18</f>
        <v>0.91300000000000003</v>
      </c>
      <c r="E190" s="18" t="s">
        <v>47</v>
      </c>
      <c r="F190" s="17">
        <f>Реактивн!B18</f>
        <v>0.27500000000000002</v>
      </c>
    </row>
    <row r="191" spans="2:6" ht="20.100000000000001" customHeight="1">
      <c r="B191" s="122" t="s">
        <v>48</v>
      </c>
      <c r="C191" s="117" t="s">
        <v>49</v>
      </c>
      <c r="D191" s="17">
        <f>Активн!B19</f>
        <v>0.91700000000000004</v>
      </c>
      <c r="E191" s="18" t="s">
        <v>50</v>
      </c>
      <c r="F191" s="17">
        <f>Реактивн!B19</f>
        <v>0.27600000000000002</v>
      </c>
    </row>
    <row r="192" spans="2:6" ht="20.100000000000001" customHeight="1">
      <c r="B192" s="122" t="s">
        <v>51</v>
      </c>
      <c r="C192" s="117" t="s">
        <v>52</v>
      </c>
      <c r="D192" s="17">
        <f>Активн!B20</f>
        <v>0.98399999999999999</v>
      </c>
      <c r="E192" s="18" t="s">
        <v>53</v>
      </c>
      <c r="F192" s="17">
        <f>Реактивн!B20</f>
        <v>0.28399999999999997</v>
      </c>
    </row>
    <row r="193" spans="1:9" ht="20.100000000000001" customHeight="1">
      <c r="B193" s="122" t="s">
        <v>54</v>
      </c>
      <c r="C193" s="117" t="s">
        <v>55</v>
      </c>
      <c r="D193" s="17">
        <f>Активн!B21</f>
        <v>0.98199999999999998</v>
      </c>
      <c r="E193" s="18" t="s">
        <v>56</v>
      </c>
      <c r="F193" s="17">
        <f>Реактивн!B21</f>
        <v>0.28199999999999997</v>
      </c>
    </row>
    <row r="194" spans="1:9" ht="20.100000000000001" customHeight="1">
      <c r="B194" s="122" t="s">
        <v>57</v>
      </c>
      <c r="C194" s="117" t="s">
        <v>58</v>
      </c>
      <c r="D194" s="17">
        <f>Активн!B22</f>
        <v>0.97499999999999998</v>
      </c>
      <c r="E194" s="18" t="s">
        <v>59</v>
      </c>
      <c r="F194" s="17">
        <f>Реактивн!B22</f>
        <v>0.28000000000000003</v>
      </c>
    </row>
    <row r="195" spans="1:9" ht="20.100000000000001" customHeight="1">
      <c r="B195" s="122" t="s">
        <v>60</v>
      </c>
      <c r="C195" s="117" t="s">
        <v>61</v>
      </c>
      <c r="D195" s="17">
        <f>Активн!B23</f>
        <v>0.96799999999999997</v>
      </c>
      <c r="E195" s="18" t="s">
        <v>62</v>
      </c>
      <c r="F195" s="17">
        <f>Реактивн!B23</f>
        <v>0.27600000000000002</v>
      </c>
    </row>
    <row r="196" spans="1:9" ht="20.100000000000001" customHeight="1">
      <c r="B196" s="122" t="s">
        <v>63</v>
      </c>
      <c r="C196" s="117" t="s">
        <v>64</v>
      </c>
      <c r="D196" s="17">
        <f>Активн!B24</f>
        <v>0.92900000000000005</v>
      </c>
      <c r="E196" s="18" t="s">
        <v>65</v>
      </c>
      <c r="F196" s="17">
        <f>Реактивн!B24</f>
        <v>0.27700000000000002</v>
      </c>
    </row>
    <row r="197" spans="1:9" ht="20.100000000000001" customHeight="1">
      <c r="B197" s="122" t="s">
        <v>66</v>
      </c>
      <c r="C197" s="117" t="s">
        <v>67</v>
      </c>
      <c r="D197" s="17">
        <f>Активн!B25</f>
        <v>0.88500000000000001</v>
      </c>
      <c r="E197" s="18" t="s">
        <v>68</v>
      </c>
      <c r="F197" s="17">
        <f>Реактивн!B25</f>
        <v>0.28199999999999997</v>
      </c>
    </row>
    <row r="198" spans="1:9" ht="20.100000000000001" customHeight="1">
      <c r="B198" s="122" t="s">
        <v>69</v>
      </c>
      <c r="C198" s="117" t="s">
        <v>70</v>
      </c>
      <c r="D198" s="17">
        <f>Активн!B26</f>
        <v>0.78600000000000003</v>
      </c>
      <c r="E198" s="18" t="s">
        <v>71</v>
      </c>
      <c r="F198" s="17">
        <f>Реактивн!B26</f>
        <v>0.27200000000000002</v>
      </c>
    </row>
    <row r="199" spans="1:9" ht="20.100000000000001" customHeight="1" thickBot="1">
      <c r="B199" s="123" t="s">
        <v>72</v>
      </c>
      <c r="C199" s="118" t="s">
        <v>73</v>
      </c>
      <c r="D199" s="19">
        <f>Активн!B27</f>
        <v>0.71599999999999997</v>
      </c>
      <c r="E199" s="20" t="s">
        <v>74</v>
      </c>
      <c r="F199" s="19">
        <f>Реактивн!B27</f>
        <v>0.26</v>
      </c>
    </row>
    <row r="200" spans="1:9" ht="39.950000000000003" customHeight="1" thickBot="1">
      <c r="B200" s="124" t="s">
        <v>75</v>
      </c>
      <c r="C200" s="1" t="s">
        <v>78</v>
      </c>
      <c r="D200" s="125">
        <f>SUM(D176:D199)</f>
        <v>19.725000000000001</v>
      </c>
      <c r="E200" s="15" t="s">
        <v>79</v>
      </c>
      <c r="F200" s="133">
        <f>SUM(F176:F199)</f>
        <v>6.319</v>
      </c>
      <c r="H200" s="132" t="s">
        <v>604</v>
      </c>
      <c r="I200" s="132">
        <f>AVERAGE(D176:D199)</f>
        <v>0.82187500000000002</v>
      </c>
    </row>
    <row r="201" spans="1:9" ht="39.950000000000003" customHeight="1">
      <c r="B201" s="131"/>
      <c r="C201" s="2"/>
      <c r="D201" s="132"/>
      <c r="E201" s="2"/>
      <c r="F201" s="132"/>
    </row>
    <row r="202" spans="1:9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9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9" ht="15.75">
      <c r="B204" s="21"/>
      <c r="C204" s="21"/>
      <c r="D204" s="66"/>
      <c r="E204" s="67"/>
      <c r="F204" s="21"/>
    </row>
    <row r="205" spans="1:9" ht="15.75" customHeight="1">
      <c r="B205" s="21"/>
      <c r="C205" s="22" t="s">
        <v>1</v>
      </c>
      <c r="D205" s="180" t="s">
        <v>535</v>
      </c>
      <c r="E205" s="180"/>
      <c r="F205" s="180"/>
    </row>
    <row r="206" spans="1:9" ht="16.5" thickBot="1">
      <c r="B206" s="21"/>
      <c r="C206" s="129"/>
      <c r="D206" s="161"/>
      <c r="E206" s="161"/>
      <c r="F206" s="161"/>
    </row>
    <row r="207" spans="1:9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9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Активн!G4</f>
        <v>2.1629999999999998</v>
      </c>
      <c r="E209" s="116" t="s">
        <v>5</v>
      </c>
      <c r="F209" s="28">
        <f>Реактивн!G4</f>
        <v>0.60299999999999998</v>
      </c>
    </row>
    <row r="210" spans="2:6" ht="20.100000000000001" customHeight="1">
      <c r="B210" s="122" t="s">
        <v>6</v>
      </c>
      <c r="C210" s="117" t="s">
        <v>7</v>
      </c>
      <c r="D210" s="96">
        <f>Активн!G5</f>
        <v>2.1480000000000001</v>
      </c>
      <c r="E210" s="117" t="s">
        <v>8</v>
      </c>
      <c r="F210" s="17">
        <f>Реактивн!G5</f>
        <v>0.59299999999999997</v>
      </c>
    </row>
    <row r="211" spans="2:6" ht="20.100000000000001" customHeight="1">
      <c r="B211" s="122" t="s">
        <v>9</v>
      </c>
      <c r="C211" s="117" t="s">
        <v>10</v>
      </c>
      <c r="D211" s="96">
        <f>Активн!G6</f>
        <v>2.0830000000000002</v>
      </c>
      <c r="E211" s="117" t="s">
        <v>11</v>
      </c>
      <c r="F211" s="17">
        <f>Реактивн!G6</f>
        <v>0.58199999999999996</v>
      </c>
    </row>
    <row r="212" spans="2:6" ht="20.100000000000001" customHeight="1">
      <c r="B212" s="122" t="s">
        <v>12</v>
      </c>
      <c r="C212" s="117" t="s">
        <v>13</v>
      </c>
      <c r="D212" s="96">
        <f>Активн!G7</f>
        <v>2.1259999999999999</v>
      </c>
      <c r="E212" s="117" t="s">
        <v>14</v>
      </c>
      <c r="F212" s="17">
        <f>Реактивн!G7</f>
        <v>0.60899999999999999</v>
      </c>
    </row>
    <row r="213" spans="2:6" ht="20.100000000000001" customHeight="1">
      <c r="B213" s="122" t="s">
        <v>15</v>
      </c>
      <c r="C213" s="117" t="s">
        <v>16</v>
      </c>
      <c r="D213" s="96">
        <f>Активн!G8</f>
        <v>2.1419999999999999</v>
      </c>
      <c r="E213" s="117" t="s">
        <v>17</v>
      </c>
      <c r="F213" s="17">
        <f>Реактивн!G8</f>
        <v>0.58199999999999996</v>
      </c>
    </row>
    <row r="214" spans="2:6" ht="20.100000000000001" customHeight="1">
      <c r="B214" s="122" t="s">
        <v>18</v>
      </c>
      <c r="C214" s="117" t="s">
        <v>19</v>
      </c>
      <c r="D214" s="96">
        <f>Активн!G9</f>
        <v>2.218</v>
      </c>
      <c r="E214" s="117" t="s">
        <v>20</v>
      </c>
      <c r="F214" s="17">
        <f>Реактивн!G9</f>
        <v>0.59099999999999997</v>
      </c>
    </row>
    <row r="215" spans="2:6" ht="20.100000000000001" customHeight="1">
      <c r="B215" s="122" t="s">
        <v>21</v>
      </c>
      <c r="C215" s="117" t="s">
        <v>22</v>
      </c>
      <c r="D215" s="96">
        <f>Активн!G10</f>
        <v>2.379</v>
      </c>
      <c r="E215" s="117" t="s">
        <v>23</v>
      </c>
      <c r="F215" s="17">
        <f>Реактивн!G10</f>
        <v>0.59899999999999998</v>
      </c>
    </row>
    <row r="216" spans="2:6" ht="20.100000000000001" customHeight="1">
      <c r="B216" s="122" t="s">
        <v>24</v>
      </c>
      <c r="C216" s="117" t="s">
        <v>25</v>
      </c>
      <c r="D216" s="96">
        <f>Активн!G11</f>
        <v>2.782</v>
      </c>
      <c r="E216" s="117" t="s">
        <v>26</v>
      </c>
      <c r="F216" s="17">
        <f>Реактивн!G11</f>
        <v>0.752</v>
      </c>
    </row>
    <row r="217" spans="2:6" ht="20.100000000000001" customHeight="1">
      <c r="B217" s="122" t="s">
        <v>27</v>
      </c>
      <c r="C217" s="117" t="s">
        <v>28</v>
      </c>
      <c r="D217" s="96">
        <f>Активн!G12</f>
        <v>3.0670000000000002</v>
      </c>
      <c r="E217" s="117" t="s">
        <v>29</v>
      </c>
      <c r="F217" s="17">
        <f>Реактивн!G12</f>
        <v>0.876</v>
      </c>
    </row>
    <row r="218" spans="2:6" ht="20.100000000000001" customHeight="1">
      <c r="B218" s="122" t="s">
        <v>30</v>
      </c>
      <c r="C218" s="117" t="s">
        <v>31</v>
      </c>
      <c r="D218" s="96">
        <f>Активн!G13</f>
        <v>3.23</v>
      </c>
      <c r="E218" s="117" t="s">
        <v>32</v>
      </c>
      <c r="F218" s="17">
        <f>Реактивн!G13</f>
        <v>0.9</v>
      </c>
    </row>
    <row r="219" spans="2:6" ht="20.100000000000001" customHeight="1">
      <c r="B219" s="122" t="s">
        <v>33</v>
      </c>
      <c r="C219" s="117" t="s">
        <v>34</v>
      </c>
      <c r="D219" s="96">
        <f>Активн!G14</f>
        <v>3.3010000000000002</v>
      </c>
      <c r="E219" s="117" t="s">
        <v>35</v>
      </c>
      <c r="F219" s="17">
        <f>Реактивн!G14</f>
        <v>0.92200000000000004</v>
      </c>
    </row>
    <row r="220" spans="2:6" ht="20.100000000000001" customHeight="1">
      <c r="B220" s="122" t="s">
        <v>36</v>
      </c>
      <c r="C220" s="117" t="s">
        <v>37</v>
      </c>
      <c r="D220" s="96">
        <f>Активн!G15</f>
        <v>3.2839999999999998</v>
      </c>
      <c r="E220" s="117" t="s">
        <v>38</v>
      </c>
      <c r="F220" s="17">
        <f>Реактивн!G15</f>
        <v>0.91800000000000004</v>
      </c>
    </row>
    <row r="221" spans="2:6" ht="20.100000000000001" customHeight="1">
      <c r="B221" s="122" t="s">
        <v>39</v>
      </c>
      <c r="C221" s="117" t="s">
        <v>40</v>
      </c>
      <c r="D221" s="96">
        <f>Активн!G16</f>
        <v>3.3540000000000001</v>
      </c>
      <c r="E221" s="117" t="s">
        <v>41</v>
      </c>
      <c r="F221" s="17">
        <f>Реактивн!G16</f>
        <v>0.93</v>
      </c>
    </row>
    <row r="222" spans="2:6" ht="20.100000000000001" customHeight="1">
      <c r="B222" s="122" t="s">
        <v>42</v>
      </c>
      <c r="C222" s="117" t="s">
        <v>43</v>
      </c>
      <c r="D222" s="96">
        <f>Активн!G17</f>
        <v>3.35</v>
      </c>
      <c r="E222" s="117" t="s">
        <v>44</v>
      </c>
      <c r="F222" s="17">
        <f>Реактивн!G17</f>
        <v>0.98899999999999999</v>
      </c>
    </row>
    <row r="223" spans="2:6" ht="20.100000000000001" customHeight="1">
      <c r="B223" s="122" t="s">
        <v>45</v>
      </c>
      <c r="C223" s="117" t="s">
        <v>46</v>
      </c>
      <c r="D223" s="96">
        <f>Активн!G18</f>
        <v>3.2639999999999998</v>
      </c>
      <c r="E223" s="117" t="s">
        <v>47</v>
      </c>
      <c r="F223" s="17">
        <f>Реактивн!G18</f>
        <v>0.98099999999999998</v>
      </c>
    </row>
    <row r="224" spans="2:6" ht="20.100000000000001" customHeight="1">
      <c r="B224" s="122" t="s">
        <v>48</v>
      </c>
      <c r="C224" s="117" t="s">
        <v>49</v>
      </c>
      <c r="D224" s="96">
        <f>Активн!G19</f>
        <v>3.2210000000000001</v>
      </c>
      <c r="E224" s="117" t="s">
        <v>50</v>
      </c>
      <c r="F224" s="17">
        <f>Реактивн!G19</f>
        <v>0.94199999999999995</v>
      </c>
    </row>
    <row r="225" spans="1:9" ht="20.100000000000001" customHeight="1">
      <c r="B225" s="122" t="s">
        <v>51</v>
      </c>
      <c r="C225" s="117" t="s">
        <v>52</v>
      </c>
      <c r="D225" s="96">
        <f>Активн!G20</f>
        <v>3.1669999999999998</v>
      </c>
      <c r="E225" s="117" t="s">
        <v>53</v>
      </c>
      <c r="F225" s="17">
        <f>Реактивн!G20</f>
        <v>0.91400000000000003</v>
      </c>
    </row>
    <row r="226" spans="1:9" ht="20.100000000000001" customHeight="1">
      <c r="B226" s="122" t="s">
        <v>54</v>
      </c>
      <c r="C226" s="117" t="s">
        <v>55</v>
      </c>
      <c r="D226" s="96">
        <f>Активн!G21</f>
        <v>3.0409999999999999</v>
      </c>
      <c r="E226" s="117" t="s">
        <v>56</v>
      </c>
      <c r="F226" s="17">
        <f>Реактивн!G21</f>
        <v>0.90300000000000002</v>
      </c>
    </row>
    <row r="227" spans="1:9" ht="20.100000000000001" customHeight="1">
      <c r="B227" s="122" t="s">
        <v>57</v>
      </c>
      <c r="C227" s="117" t="s">
        <v>58</v>
      </c>
      <c r="D227" s="96">
        <f>Активн!G22</f>
        <v>2.8370000000000002</v>
      </c>
      <c r="E227" s="117" t="s">
        <v>59</v>
      </c>
      <c r="F227" s="17">
        <f>Реактивн!G22</f>
        <v>0.84099999999999997</v>
      </c>
    </row>
    <row r="228" spans="1:9" ht="20.100000000000001" customHeight="1">
      <c r="B228" s="122" t="s">
        <v>60</v>
      </c>
      <c r="C228" s="117" t="s">
        <v>61</v>
      </c>
      <c r="D228" s="96">
        <f>Активн!G23</f>
        <v>2.69</v>
      </c>
      <c r="E228" s="117" t="s">
        <v>62</v>
      </c>
      <c r="F228" s="17">
        <f>Реактивн!G23</f>
        <v>0.75600000000000001</v>
      </c>
    </row>
    <row r="229" spans="1:9" ht="20.100000000000001" customHeight="1">
      <c r="B229" s="122" t="s">
        <v>63</v>
      </c>
      <c r="C229" s="117" t="s">
        <v>64</v>
      </c>
      <c r="D229" s="96">
        <f>Активн!G24</f>
        <v>2.645</v>
      </c>
      <c r="E229" s="117" t="s">
        <v>65</v>
      </c>
      <c r="F229" s="17">
        <f>Реактивн!G24</f>
        <v>0.755</v>
      </c>
    </row>
    <row r="230" spans="1:9" ht="20.100000000000001" customHeight="1">
      <c r="B230" s="122" t="s">
        <v>66</v>
      </c>
      <c r="C230" s="117" t="s">
        <v>67</v>
      </c>
      <c r="D230" s="96">
        <f>Активн!G25</f>
        <v>2.6040000000000001</v>
      </c>
      <c r="E230" s="117" t="s">
        <v>68</v>
      </c>
      <c r="F230" s="17">
        <f>Реактивн!G25</f>
        <v>0.77500000000000002</v>
      </c>
    </row>
    <row r="231" spans="1:9" ht="20.100000000000001" customHeight="1">
      <c r="B231" s="122" t="s">
        <v>69</v>
      </c>
      <c r="C231" s="117" t="s">
        <v>70</v>
      </c>
      <c r="D231" s="96">
        <f>Активн!G26</f>
        <v>2.4780000000000002</v>
      </c>
      <c r="E231" s="117" t="s">
        <v>71</v>
      </c>
      <c r="F231" s="17">
        <f>Реактивн!G26</f>
        <v>0.75600000000000001</v>
      </c>
    </row>
    <row r="232" spans="1:9" ht="20.100000000000001" customHeight="1" thickBot="1">
      <c r="B232" s="123" t="s">
        <v>72</v>
      </c>
      <c r="C232" s="118" t="s">
        <v>73</v>
      </c>
      <c r="D232" s="97">
        <f>Активн!G27</f>
        <v>2.3330000000000002</v>
      </c>
      <c r="E232" s="118" t="s">
        <v>74</v>
      </c>
      <c r="F232" s="19">
        <f>Реактивн!G27</f>
        <v>0.70599999999999996</v>
      </c>
    </row>
    <row r="233" spans="1:9" ht="39.950000000000003" customHeight="1" thickBot="1">
      <c r="B233" s="124" t="s">
        <v>75</v>
      </c>
      <c r="C233" s="1" t="s">
        <v>78</v>
      </c>
      <c r="D233" s="125">
        <f>SUM(D209:D232)</f>
        <v>65.906999999999996</v>
      </c>
      <c r="E233" s="15" t="s">
        <v>79</v>
      </c>
      <c r="F233" s="133">
        <f>SUM(F209:F232)</f>
        <v>18.774999999999999</v>
      </c>
      <c r="H233" s="132" t="s">
        <v>604</v>
      </c>
      <c r="I233" s="132">
        <f>AVERAGE(D209:D232)</f>
        <v>2.7461249999999997</v>
      </c>
    </row>
    <row r="234" spans="1:9" ht="39.950000000000003" customHeight="1">
      <c r="B234" s="131"/>
      <c r="C234" s="2"/>
      <c r="D234" s="132"/>
      <c r="E234" s="2"/>
      <c r="F234" s="132"/>
    </row>
    <row r="235" spans="1:9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9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9" ht="15.75">
      <c r="B237" s="21"/>
      <c r="C237" s="21"/>
      <c r="D237" s="66"/>
      <c r="E237" s="67"/>
      <c r="F237" s="21"/>
    </row>
    <row r="238" spans="1:9" ht="15.75" customHeight="1">
      <c r="B238" s="21"/>
      <c r="C238" s="22" t="s">
        <v>1</v>
      </c>
      <c r="D238" s="180" t="s">
        <v>536</v>
      </c>
      <c r="E238" s="180"/>
      <c r="F238" s="180"/>
    </row>
    <row r="239" spans="1:9" ht="16.5" thickBot="1">
      <c r="B239" s="21"/>
      <c r="C239" s="129"/>
      <c r="D239" s="161"/>
      <c r="E239" s="161"/>
      <c r="F239" s="161"/>
    </row>
    <row r="240" spans="1:9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Активн!F4</f>
        <v>0.29399999999999998</v>
      </c>
      <c r="E242" s="16" t="s">
        <v>5</v>
      </c>
      <c r="F242" s="28">
        <f>Реактивн!F4</f>
        <v>0.191</v>
      </c>
    </row>
    <row r="243" spans="2:6" ht="20.100000000000001" customHeight="1">
      <c r="B243" s="122" t="s">
        <v>6</v>
      </c>
      <c r="C243" s="117" t="s">
        <v>7</v>
      </c>
      <c r="D243" s="17">
        <f>Активн!F5</f>
        <v>0.29399999999999998</v>
      </c>
      <c r="E243" s="18" t="s">
        <v>8</v>
      </c>
      <c r="F243" s="17">
        <f>Реактивн!F5</f>
        <v>0.189</v>
      </c>
    </row>
    <row r="244" spans="2:6" ht="20.100000000000001" customHeight="1">
      <c r="B244" s="122" t="s">
        <v>9</v>
      </c>
      <c r="C244" s="117" t="s">
        <v>10</v>
      </c>
      <c r="D244" s="17">
        <f>Активн!F6</f>
        <v>0.29099999999999998</v>
      </c>
      <c r="E244" s="18" t="s">
        <v>11</v>
      </c>
      <c r="F244" s="17">
        <f>Реактивн!F6</f>
        <v>0.19</v>
      </c>
    </row>
    <row r="245" spans="2:6" ht="20.100000000000001" customHeight="1">
      <c r="B245" s="122" t="s">
        <v>12</v>
      </c>
      <c r="C245" s="117" t="s">
        <v>13</v>
      </c>
      <c r="D245" s="17">
        <f>Активн!F7</f>
        <v>0.29199999999999998</v>
      </c>
      <c r="E245" s="18" t="s">
        <v>14</v>
      </c>
      <c r="F245" s="17">
        <f>Реактивн!F7</f>
        <v>0.19</v>
      </c>
    </row>
    <row r="246" spans="2:6" ht="20.100000000000001" customHeight="1">
      <c r="B246" s="122" t="s">
        <v>15</v>
      </c>
      <c r="C246" s="117" t="s">
        <v>16</v>
      </c>
      <c r="D246" s="17">
        <f>Активн!F8</f>
        <v>0.29199999999999998</v>
      </c>
      <c r="E246" s="18" t="s">
        <v>17</v>
      </c>
      <c r="F246" s="17">
        <f>Реактивн!F8</f>
        <v>0.19</v>
      </c>
    </row>
    <row r="247" spans="2:6" ht="20.100000000000001" customHeight="1">
      <c r="B247" s="122" t="s">
        <v>18</v>
      </c>
      <c r="C247" s="117" t="s">
        <v>19</v>
      </c>
      <c r="D247" s="17">
        <f>Активн!F9</f>
        <v>0.29199999999999998</v>
      </c>
      <c r="E247" s="18" t="s">
        <v>20</v>
      </c>
      <c r="F247" s="17">
        <f>Реактивн!F9</f>
        <v>0.19</v>
      </c>
    </row>
    <row r="248" spans="2:6" ht="20.100000000000001" customHeight="1">
      <c r="B248" s="122" t="s">
        <v>21</v>
      </c>
      <c r="C248" s="117" t="s">
        <v>22</v>
      </c>
      <c r="D248" s="17">
        <f>Активн!F10</f>
        <v>0.29199999999999998</v>
      </c>
      <c r="E248" s="18" t="s">
        <v>23</v>
      </c>
      <c r="F248" s="17">
        <f>Реактивн!F10</f>
        <v>0.19</v>
      </c>
    </row>
    <row r="249" spans="2:6" ht="20.100000000000001" customHeight="1">
      <c r="B249" s="122" t="s">
        <v>24</v>
      </c>
      <c r="C249" s="117" t="s">
        <v>25</v>
      </c>
      <c r="D249" s="17">
        <f>Активн!F11</f>
        <v>0.29199999999999998</v>
      </c>
      <c r="E249" s="18" t="s">
        <v>26</v>
      </c>
      <c r="F249" s="17">
        <f>Реактивн!F11</f>
        <v>0.189</v>
      </c>
    </row>
    <row r="250" spans="2:6" ht="20.100000000000001" customHeight="1">
      <c r="B250" s="122" t="s">
        <v>27</v>
      </c>
      <c r="C250" s="117" t="s">
        <v>28</v>
      </c>
      <c r="D250" s="17">
        <f>Активн!F12</f>
        <v>0.29099999999999998</v>
      </c>
      <c r="E250" s="18" t="s">
        <v>29</v>
      </c>
      <c r="F250" s="17">
        <f>Реактивн!F12</f>
        <v>0.185</v>
      </c>
    </row>
    <row r="251" spans="2:6" ht="20.100000000000001" customHeight="1">
      <c r="B251" s="122" t="s">
        <v>30</v>
      </c>
      <c r="C251" s="117" t="s">
        <v>31</v>
      </c>
      <c r="D251" s="17">
        <f>Активн!F13</f>
        <v>0.29099999999999998</v>
      </c>
      <c r="E251" s="18" t="s">
        <v>32</v>
      </c>
      <c r="F251" s="17">
        <f>Реактивн!F13</f>
        <v>0.184</v>
      </c>
    </row>
    <row r="252" spans="2:6" ht="20.100000000000001" customHeight="1">
      <c r="B252" s="122" t="s">
        <v>33</v>
      </c>
      <c r="C252" s="117" t="s">
        <v>34</v>
      </c>
      <c r="D252" s="17">
        <f>Активн!F14</f>
        <v>0.29099999999999998</v>
      </c>
      <c r="E252" s="18" t="s">
        <v>35</v>
      </c>
      <c r="F252" s="17">
        <f>Реактивн!F14</f>
        <v>0.183</v>
      </c>
    </row>
    <row r="253" spans="2:6" ht="20.100000000000001" customHeight="1">
      <c r="B253" s="122" t="s">
        <v>36</v>
      </c>
      <c r="C253" s="117" t="s">
        <v>37</v>
      </c>
      <c r="D253" s="17">
        <f>Активн!F15</f>
        <v>0.29099999999999998</v>
      </c>
      <c r="E253" s="18" t="s">
        <v>38</v>
      </c>
      <c r="F253" s="17">
        <f>Реактивн!F15</f>
        <v>0.184</v>
      </c>
    </row>
    <row r="254" spans="2:6" ht="20.100000000000001" customHeight="1">
      <c r="B254" s="122" t="s">
        <v>39</v>
      </c>
      <c r="C254" s="117" t="s">
        <v>40</v>
      </c>
      <c r="D254" s="17">
        <f>Активн!F16</f>
        <v>0.29099999999999998</v>
      </c>
      <c r="E254" s="18" t="s">
        <v>41</v>
      </c>
      <c r="F254" s="17">
        <f>Реактивн!F16</f>
        <v>0.185</v>
      </c>
    </row>
    <row r="255" spans="2:6" ht="20.100000000000001" customHeight="1">
      <c r="B255" s="122" t="s">
        <v>42</v>
      </c>
      <c r="C255" s="117" t="s">
        <v>43</v>
      </c>
      <c r="D255" s="17">
        <f>Активн!F17</f>
        <v>0.29099999999999998</v>
      </c>
      <c r="E255" s="18" t="s">
        <v>44</v>
      </c>
      <c r="F255" s="17">
        <f>Реактивн!F17</f>
        <v>0.184</v>
      </c>
    </row>
    <row r="256" spans="2:6" ht="20.100000000000001" customHeight="1">
      <c r="B256" s="122" t="s">
        <v>45</v>
      </c>
      <c r="C256" s="117" t="s">
        <v>46</v>
      </c>
      <c r="D256" s="17">
        <f>Активн!F18</f>
        <v>0.28999999999999998</v>
      </c>
      <c r="E256" s="18" t="s">
        <v>47</v>
      </c>
      <c r="F256" s="17">
        <f>Реактивн!F18</f>
        <v>0.184</v>
      </c>
    </row>
    <row r="257" spans="1:9" ht="20.100000000000001" customHeight="1">
      <c r="B257" s="122" t="s">
        <v>48</v>
      </c>
      <c r="C257" s="117" t="s">
        <v>49</v>
      </c>
      <c r="D257" s="17">
        <f>Активн!F19</f>
        <v>0.28999999999999998</v>
      </c>
      <c r="E257" s="18" t="s">
        <v>50</v>
      </c>
      <c r="F257" s="17">
        <f>Реактивн!F19</f>
        <v>0.185</v>
      </c>
    </row>
    <row r="258" spans="1:9" ht="20.100000000000001" customHeight="1">
      <c r="B258" s="122" t="s">
        <v>51</v>
      </c>
      <c r="C258" s="117" t="s">
        <v>52</v>
      </c>
      <c r="D258" s="17">
        <f>Активн!F20</f>
        <v>0.29099999999999998</v>
      </c>
      <c r="E258" s="18" t="s">
        <v>53</v>
      </c>
      <c r="F258" s="17">
        <f>Реактивн!F20</f>
        <v>0.186</v>
      </c>
    </row>
    <row r="259" spans="1:9" ht="20.100000000000001" customHeight="1">
      <c r="B259" s="122" t="s">
        <v>54</v>
      </c>
      <c r="C259" s="117" t="s">
        <v>55</v>
      </c>
      <c r="D259" s="17">
        <f>Активн!F21</f>
        <v>0.29199999999999998</v>
      </c>
      <c r="E259" s="18" t="s">
        <v>56</v>
      </c>
      <c r="F259" s="17">
        <f>Реактивн!F21</f>
        <v>0.189</v>
      </c>
    </row>
    <row r="260" spans="1:9" ht="20.100000000000001" customHeight="1">
      <c r="B260" s="122" t="s">
        <v>57</v>
      </c>
      <c r="C260" s="117" t="s">
        <v>58</v>
      </c>
      <c r="D260" s="17">
        <f>Активн!F22</f>
        <v>0.29199999999999998</v>
      </c>
      <c r="E260" s="18" t="s">
        <v>59</v>
      </c>
      <c r="F260" s="17">
        <f>Реактивн!F22</f>
        <v>0.19</v>
      </c>
    </row>
    <row r="261" spans="1:9" ht="20.100000000000001" customHeight="1">
      <c r="B261" s="122" t="s">
        <v>60</v>
      </c>
      <c r="C261" s="117" t="s">
        <v>61</v>
      </c>
      <c r="D261" s="17">
        <f>Активн!F23</f>
        <v>0.29299999999999998</v>
      </c>
      <c r="E261" s="18" t="s">
        <v>62</v>
      </c>
      <c r="F261" s="17">
        <f>Реактивн!F23</f>
        <v>0.191</v>
      </c>
    </row>
    <row r="262" spans="1:9" ht="20.100000000000001" customHeight="1">
      <c r="B262" s="122" t="s">
        <v>63</v>
      </c>
      <c r="C262" s="117" t="s">
        <v>64</v>
      </c>
      <c r="D262" s="17">
        <f>Активн!F24</f>
        <v>0.29299999999999998</v>
      </c>
      <c r="E262" s="18" t="s">
        <v>65</v>
      </c>
      <c r="F262" s="17">
        <f>Реактивн!F24</f>
        <v>0.192</v>
      </c>
    </row>
    <row r="263" spans="1:9" ht="20.100000000000001" customHeight="1">
      <c r="B263" s="122" t="s">
        <v>66</v>
      </c>
      <c r="C263" s="117" t="s">
        <v>67</v>
      </c>
      <c r="D263" s="17">
        <f>Активн!F25</f>
        <v>0.29299999999999998</v>
      </c>
      <c r="E263" s="18" t="s">
        <v>68</v>
      </c>
      <c r="F263" s="17">
        <f>Реактивн!F25</f>
        <v>0.193</v>
      </c>
    </row>
    <row r="264" spans="1:9" ht="20.100000000000001" customHeight="1">
      <c r="B264" s="122" t="s">
        <v>69</v>
      </c>
      <c r="C264" s="117" t="s">
        <v>70</v>
      </c>
      <c r="D264" s="17">
        <f>Активн!F26</f>
        <v>0.29199999999999998</v>
      </c>
      <c r="E264" s="18" t="s">
        <v>71</v>
      </c>
      <c r="F264" s="17">
        <f>Реактивн!F26</f>
        <v>0.193</v>
      </c>
    </row>
    <row r="265" spans="1:9" ht="20.100000000000001" customHeight="1" thickBot="1">
      <c r="B265" s="123" t="s">
        <v>72</v>
      </c>
      <c r="C265" s="118" t="s">
        <v>73</v>
      </c>
      <c r="D265" s="19">
        <f>Активн!F27</f>
        <v>0.29199999999999998</v>
      </c>
      <c r="E265" s="20" t="s">
        <v>74</v>
      </c>
      <c r="F265" s="17">
        <f>Реактивн!F27</f>
        <v>0.192</v>
      </c>
    </row>
    <row r="266" spans="1:9" ht="39.950000000000003" customHeight="1" thickBot="1">
      <c r="B266" s="124" t="s">
        <v>75</v>
      </c>
      <c r="C266" s="1" t="s">
        <v>78</v>
      </c>
      <c r="D266" s="125">
        <f>SUM(D242:D265)</f>
        <v>7.0030000000000001</v>
      </c>
      <c r="E266" s="1" t="s">
        <v>79</v>
      </c>
      <c r="F266" s="126">
        <f>SUM(F242:F265)</f>
        <v>4.5190000000000001</v>
      </c>
      <c r="H266" s="132" t="s">
        <v>604</v>
      </c>
      <c r="I266" s="132">
        <f>AVERAGE(D242:D265)</f>
        <v>0.29179166666666667</v>
      </c>
    </row>
    <row r="267" spans="1:9" ht="39.950000000000003" customHeight="1">
      <c r="B267" s="131"/>
      <c r="C267" s="2"/>
      <c r="D267" s="132"/>
      <c r="E267" s="2"/>
      <c r="F267" s="132"/>
    </row>
    <row r="268" spans="1:9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9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9" ht="15.75">
      <c r="B270" s="21"/>
      <c r="C270" s="21"/>
      <c r="D270" s="66"/>
      <c r="E270" s="67"/>
      <c r="F270" s="21"/>
    </row>
    <row r="271" spans="1:9" ht="15.75" customHeight="1">
      <c r="B271" s="21"/>
      <c r="C271" s="22" t="s">
        <v>1</v>
      </c>
      <c r="D271" s="180" t="s">
        <v>537</v>
      </c>
      <c r="E271" s="180"/>
      <c r="F271" s="180"/>
    </row>
    <row r="272" spans="1:9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Активн!H4</f>
        <v>1.1890000000000001</v>
      </c>
      <c r="E275" s="16" t="s">
        <v>5</v>
      </c>
      <c r="F275" s="28">
        <f>Реактивн!H4</f>
        <v>0.222</v>
      </c>
    </row>
    <row r="276" spans="2:6" ht="20.100000000000001" customHeight="1">
      <c r="B276" s="122" t="s">
        <v>6</v>
      </c>
      <c r="C276" s="117" t="s">
        <v>7</v>
      </c>
      <c r="D276" s="17">
        <f>Активн!H5</f>
        <v>1.1279999999999999</v>
      </c>
      <c r="E276" s="18" t="s">
        <v>8</v>
      </c>
      <c r="F276" s="17">
        <f>Реактивн!H5</f>
        <v>0.20599999999999999</v>
      </c>
    </row>
    <row r="277" spans="2:6" ht="20.100000000000001" customHeight="1">
      <c r="B277" s="122" t="s">
        <v>9</v>
      </c>
      <c r="C277" s="117" t="s">
        <v>10</v>
      </c>
      <c r="D277" s="17">
        <f>Активн!H6</f>
        <v>1.1100000000000001</v>
      </c>
      <c r="E277" s="18" t="s">
        <v>11</v>
      </c>
      <c r="F277" s="17">
        <f>Реактивн!H6</f>
        <v>0.20899999999999999</v>
      </c>
    </row>
    <row r="278" spans="2:6" ht="20.100000000000001" customHeight="1">
      <c r="B278" s="122" t="s">
        <v>12</v>
      </c>
      <c r="C278" s="117" t="s">
        <v>13</v>
      </c>
      <c r="D278" s="17">
        <f>Активн!H7</f>
        <v>1.081</v>
      </c>
      <c r="E278" s="18" t="s">
        <v>14</v>
      </c>
      <c r="F278" s="17">
        <f>Реактивн!H7</f>
        <v>0.217</v>
      </c>
    </row>
    <row r="279" spans="2:6" ht="20.100000000000001" customHeight="1">
      <c r="B279" s="122" t="s">
        <v>15</v>
      </c>
      <c r="C279" s="117" t="s">
        <v>16</v>
      </c>
      <c r="D279" s="17">
        <f>Активн!H8</f>
        <v>1.099</v>
      </c>
      <c r="E279" s="18" t="s">
        <v>17</v>
      </c>
      <c r="F279" s="17">
        <f>Реактивн!H8</f>
        <v>0.219</v>
      </c>
    </row>
    <row r="280" spans="2:6" ht="20.100000000000001" customHeight="1">
      <c r="B280" s="122" t="s">
        <v>18</v>
      </c>
      <c r="C280" s="117" t="s">
        <v>19</v>
      </c>
      <c r="D280" s="17">
        <f>Активн!H9</f>
        <v>1.101</v>
      </c>
      <c r="E280" s="18" t="s">
        <v>20</v>
      </c>
      <c r="F280" s="17">
        <f>Реактивн!H9</f>
        <v>0.20300000000000001</v>
      </c>
    </row>
    <row r="281" spans="2:6" ht="20.100000000000001" customHeight="1">
      <c r="B281" s="122" t="s">
        <v>21</v>
      </c>
      <c r="C281" s="117" t="s">
        <v>22</v>
      </c>
      <c r="D281" s="17">
        <f>Активн!H10</f>
        <v>1.2270000000000001</v>
      </c>
      <c r="E281" s="18" t="s">
        <v>23</v>
      </c>
      <c r="F281" s="17">
        <f>Реактивн!H10</f>
        <v>0.218</v>
      </c>
    </row>
    <row r="282" spans="2:6" ht="20.100000000000001" customHeight="1">
      <c r="B282" s="122" t="s">
        <v>24</v>
      </c>
      <c r="C282" s="117" t="s">
        <v>25</v>
      </c>
      <c r="D282" s="17">
        <f>Активн!H11</f>
        <v>1.486</v>
      </c>
      <c r="E282" s="18" t="s">
        <v>26</v>
      </c>
      <c r="F282" s="17">
        <f>Реактивн!H11</f>
        <v>0.32300000000000001</v>
      </c>
    </row>
    <row r="283" spans="2:6" ht="20.100000000000001" customHeight="1">
      <c r="B283" s="122" t="s">
        <v>27</v>
      </c>
      <c r="C283" s="117" t="s">
        <v>28</v>
      </c>
      <c r="D283" s="17">
        <f>Активн!H12</f>
        <v>1.89</v>
      </c>
      <c r="E283" s="18" t="s">
        <v>29</v>
      </c>
      <c r="F283" s="17">
        <f>Реактивн!H12</f>
        <v>0.51900000000000002</v>
      </c>
    </row>
    <row r="284" spans="2:6" ht="20.100000000000001" customHeight="1">
      <c r="B284" s="122" t="s">
        <v>30</v>
      </c>
      <c r="C284" s="117" t="s">
        <v>31</v>
      </c>
      <c r="D284" s="17">
        <f>Активн!H13</f>
        <v>2.125</v>
      </c>
      <c r="E284" s="18" t="s">
        <v>32</v>
      </c>
      <c r="F284" s="17">
        <f>Реактивн!H13</f>
        <v>0.59299999999999997</v>
      </c>
    </row>
    <row r="285" spans="2:6" ht="20.100000000000001" customHeight="1">
      <c r="B285" s="122" t="s">
        <v>33</v>
      </c>
      <c r="C285" s="117" t="s">
        <v>34</v>
      </c>
      <c r="D285" s="17">
        <f>Активн!H14</f>
        <v>2.0409999999999999</v>
      </c>
      <c r="E285" s="18" t="s">
        <v>35</v>
      </c>
      <c r="F285" s="17">
        <f>Реактивн!H14</f>
        <v>0.55200000000000005</v>
      </c>
    </row>
    <row r="286" spans="2:6" ht="20.100000000000001" customHeight="1">
      <c r="B286" s="122" t="s">
        <v>36</v>
      </c>
      <c r="C286" s="117" t="s">
        <v>37</v>
      </c>
      <c r="D286" s="17">
        <f>Активн!H15</f>
        <v>2.081</v>
      </c>
      <c r="E286" s="18" t="s">
        <v>38</v>
      </c>
      <c r="F286" s="17">
        <f>Реактивн!H15</f>
        <v>0.57299999999999995</v>
      </c>
    </row>
    <row r="287" spans="2:6" ht="20.100000000000001" customHeight="1">
      <c r="B287" s="122" t="s">
        <v>39</v>
      </c>
      <c r="C287" s="117" t="s">
        <v>40</v>
      </c>
      <c r="D287" s="17">
        <f>Активн!H16</f>
        <v>1.978</v>
      </c>
      <c r="E287" s="18" t="s">
        <v>41</v>
      </c>
      <c r="F287" s="17">
        <f>Реактивн!H16</f>
        <v>0.52900000000000003</v>
      </c>
    </row>
    <row r="288" spans="2:6" ht="20.100000000000001" customHeight="1">
      <c r="B288" s="122" t="s">
        <v>42</v>
      </c>
      <c r="C288" s="117" t="s">
        <v>43</v>
      </c>
      <c r="D288" s="17">
        <f>Активн!H17</f>
        <v>2.012</v>
      </c>
      <c r="E288" s="18" t="s">
        <v>44</v>
      </c>
      <c r="F288" s="17">
        <f>Реактивн!H17</f>
        <v>0.59799999999999998</v>
      </c>
    </row>
    <row r="289" spans="2:9" ht="20.100000000000001" customHeight="1">
      <c r="B289" s="122" t="s">
        <v>45</v>
      </c>
      <c r="C289" s="117" t="s">
        <v>46</v>
      </c>
      <c r="D289" s="17">
        <f>Активн!H18</f>
        <v>2.1030000000000002</v>
      </c>
      <c r="E289" s="18" t="s">
        <v>47</v>
      </c>
      <c r="F289" s="17">
        <f>Реактивн!H18</f>
        <v>0.623</v>
      </c>
    </row>
    <row r="290" spans="2:9" ht="20.100000000000001" customHeight="1">
      <c r="B290" s="122" t="s">
        <v>48</v>
      </c>
      <c r="C290" s="117" t="s">
        <v>49</v>
      </c>
      <c r="D290" s="17">
        <f>Активн!H19</f>
        <v>2.069</v>
      </c>
      <c r="E290" s="18" t="s">
        <v>50</v>
      </c>
      <c r="F290" s="17">
        <f>Реактивн!H19</f>
        <v>0.55600000000000005</v>
      </c>
    </row>
    <row r="291" spans="2:9" ht="20.100000000000001" customHeight="1">
      <c r="B291" s="122" t="s">
        <v>51</v>
      </c>
      <c r="C291" s="117" t="s">
        <v>52</v>
      </c>
      <c r="D291" s="17">
        <f>Активн!H20</f>
        <v>2.0230000000000001</v>
      </c>
      <c r="E291" s="18" t="s">
        <v>53</v>
      </c>
      <c r="F291" s="17">
        <f>Реактивн!H20</f>
        <v>0.53600000000000003</v>
      </c>
    </row>
    <row r="292" spans="2:9" ht="20.100000000000001" customHeight="1">
      <c r="B292" s="122" t="s">
        <v>54</v>
      </c>
      <c r="C292" s="117" t="s">
        <v>55</v>
      </c>
      <c r="D292" s="17">
        <f>Активн!H21</f>
        <v>1.9450000000000001</v>
      </c>
      <c r="E292" s="18" t="s">
        <v>56</v>
      </c>
      <c r="F292" s="17">
        <f>Реактивн!H21</f>
        <v>0.49199999999999999</v>
      </c>
    </row>
    <row r="293" spans="2:9" ht="20.100000000000001" customHeight="1">
      <c r="B293" s="122" t="s">
        <v>57</v>
      </c>
      <c r="C293" s="117" t="s">
        <v>58</v>
      </c>
      <c r="D293" s="17">
        <f>Активн!H22</f>
        <v>1.867</v>
      </c>
      <c r="E293" s="18" t="s">
        <v>59</v>
      </c>
      <c r="F293" s="17">
        <f>Реактивн!H22</f>
        <v>0.47299999999999998</v>
      </c>
    </row>
    <row r="294" spans="2:9" ht="20.100000000000001" customHeight="1">
      <c r="B294" s="122" t="s">
        <v>60</v>
      </c>
      <c r="C294" s="117" t="s">
        <v>61</v>
      </c>
      <c r="D294" s="17">
        <f>Активн!H23</f>
        <v>1.601</v>
      </c>
      <c r="E294" s="18" t="s">
        <v>62</v>
      </c>
      <c r="F294" s="17">
        <f>Реактивн!H23</f>
        <v>0.32500000000000001</v>
      </c>
    </row>
    <row r="295" spans="2:9" ht="20.100000000000001" customHeight="1">
      <c r="B295" s="122" t="s">
        <v>63</v>
      </c>
      <c r="C295" s="117" t="s">
        <v>64</v>
      </c>
      <c r="D295" s="17">
        <f>Активн!H24</f>
        <v>1.534</v>
      </c>
      <c r="E295" s="18" t="s">
        <v>65</v>
      </c>
      <c r="F295" s="17">
        <f>Реактивн!H24</f>
        <v>0.25800000000000001</v>
      </c>
    </row>
    <row r="296" spans="2:9" ht="20.100000000000001" customHeight="1">
      <c r="B296" s="122" t="s">
        <v>66</v>
      </c>
      <c r="C296" s="117" t="s">
        <v>67</v>
      </c>
      <c r="D296" s="17">
        <f>Активн!H25</f>
        <v>1.486</v>
      </c>
      <c r="E296" s="18" t="s">
        <v>68</v>
      </c>
      <c r="F296" s="17">
        <f>Реактивн!H25</f>
        <v>0.26900000000000002</v>
      </c>
    </row>
    <row r="297" spans="2:9" ht="20.100000000000001" customHeight="1">
      <c r="B297" s="122" t="s">
        <v>69</v>
      </c>
      <c r="C297" s="117" t="s">
        <v>70</v>
      </c>
      <c r="D297" s="17">
        <f>Активн!H26</f>
        <v>1.4039999999999999</v>
      </c>
      <c r="E297" s="18" t="s">
        <v>71</v>
      </c>
      <c r="F297" s="17">
        <f>Реактивн!H26</f>
        <v>0.27200000000000002</v>
      </c>
    </row>
    <row r="298" spans="2:9" ht="20.100000000000001" customHeight="1" thickBot="1">
      <c r="B298" s="123" t="s">
        <v>72</v>
      </c>
      <c r="C298" s="118" t="s">
        <v>73</v>
      </c>
      <c r="D298" s="19">
        <f>Активн!H27</f>
        <v>1.333</v>
      </c>
      <c r="E298" s="20" t="s">
        <v>74</v>
      </c>
      <c r="F298" s="19">
        <f>Реактивн!H27</f>
        <v>0.25900000000000001</v>
      </c>
    </row>
    <row r="299" spans="2:9" ht="39.950000000000003" customHeight="1" thickBot="1">
      <c r="B299" s="124" t="s">
        <v>75</v>
      </c>
      <c r="C299" s="1" t="s">
        <v>78</v>
      </c>
      <c r="D299" s="125">
        <f>SUM(D275:D298)</f>
        <v>38.912999999999997</v>
      </c>
      <c r="E299" s="1" t="s">
        <v>79</v>
      </c>
      <c r="F299" s="126">
        <f>SUM(F275:F298)</f>
        <v>9.2439999999999998</v>
      </c>
      <c r="H299" s="132" t="s">
        <v>604</v>
      </c>
      <c r="I299" s="132">
        <f>AVERAGE(D275:D298)</f>
        <v>1.6213749999999998</v>
      </c>
    </row>
    <row r="300" spans="2:9" ht="39.950000000000003" customHeight="1">
      <c r="B300" s="131"/>
      <c r="C300" s="2"/>
      <c r="D300" s="132"/>
      <c r="E300" s="2"/>
      <c r="F300" s="132"/>
    </row>
  </sheetData>
  <mergeCells count="57"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35:G235"/>
    <mergeCell ref="D238:F238"/>
    <mergeCell ref="B240:B241"/>
    <mergeCell ref="C240:F240"/>
    <mergeCell ref="C241:D241"/>
    <mergeCell ref="E241:F241"/>
    <mergeCell ref="A268:G268"/>
    <mergeCell ref="D271:F271"/>
    <mergeCell ref="B273:B274"/>
    <mergeCell ref="C273:F273"/>
    <mergeCell ref="C274:D274"/>
    <mergeCell ref="E274:F274"/>
  </mergeCells>
  <pageMargins left="0.98425196850393704" right="0.39370078740157483" top="0.19685039370078741" bottom="0.19685039370078741" header="0.31496062992125984" footer="0.31496062992125984"/>
  <pageSetup paperSize="9" firstPageNumber="147" orientation="portrait" useFirstPageNumber="1" horizontalDpi="180" verticalDpi="180" r:id="rId1"/>
  <headerFooter>
    <oddFooter>&amp;LИсп. Власова Н.А.&amp;R&amp;P</oddFooter>
  </headerFooter>
  <rowBreaks count="8" manualBreakCount="8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6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546</v>
      </c>
      <c r="E4" s="24"/>
      <c r="F4" s="24"/>
    </row>
    <row r="5" spans="1:7" ht="44.25" customHeight="1" thickBot="1">
      <c r="A5" s="179" t="s">
        <v>545</v>
      </c>
      <c r="B5" s="179"/>
      <c r="C5" s="179"/>
      <c r="D5" s="179"/>
      <c r="E5" s="179"/>
      <c r="F5" s="179"/>
      <c r="G5" s="179"/>
    </row>
    <row r="6" spans="1:7" ht="20.100000000000001" customHeight="1">
      <c r="A6" s="166"/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D45+D78+D111</f>
        <v>0.27800000000000002</v>
      </c>
      <c r="E8" s="16" t="s">
        <v>5</v>
      </c>
      <c r="F8" s="28">
        <f t="shared" ref="F8:F31" si="1">F45+F78+F111</f>
        <v>0.10300000000000001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0.25600000000000001</v>
      </c>
      <c r="E9" s="18" t="s">
        <v>8</v>
      </c>
      <c r="F9" s="17">
        <f t="shared" si="1"/>
        <v>9.8000000000000004E-2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0.246</v>
      </c>
      <c r="E10" s="18" t="s">
        <v>11</v>
      </c>
      <c r="F10" s="17">
        <f t="shared" si="1"/>
        <v>9.9000000000000005E-2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0.23699999999999999</v>
      </c>
      <c r="E11" s="18" t="s">
        <v>14</v>
      </c>
      <c r="F11" s="17">
        <f t="shared" si="1"/>
        <v>9.5000000000000001E-2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0.24299999999999999</v>
      </c>
      <c r="E12" s="18" t="s">
        <v>17</v>
      </c>
      <c r="F12" s="17">
        <f t="shared" si="1"/>
        <v>9.7000000000000003E-2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0.26300000000000001</v>
      </c>
      <c r="E13" s="18" t="s">
        <v>20</v>
      </c>
      <c r="F13" s="17">
        <f t="shared" si="1"/>
        <v>9.7000000000000003E-2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0.30299999999999999</v>
      </c>
      <c r="E14" s="18" t="s">
        <v>23</v>
      </c>
      <c r="F14" s="17">
        <f t="shared" si="1"/>
        <v>9.9000000000000005E-2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0.31900000000000001</v>
      </c>
      <c r="E15" s="18" t="s">
        <v>26</v>
      </c>
      <c r="F15" s="17">
        <f t="shared" si="1"/>
        <v>0.10100000000000001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0.318</v>
      </c>
      <c r="E16" s="18" t="s">
        <v>29</v>
      </c>
      <c r="F16" s="17">
        <f t="shared" si="1"/>
        <v>0.10500000000000001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0.32199999999999995</v>
      </c>
      <c r="E17" s="18" t="s">
        <v>32</v>
      </c>
      <c r="F17" s="17">
        <f t="shared" si="1"/>
        <v>0.10300000000000001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0.31999999999999995</v>
      </c>
      <c r="E18" s="18" t="s">
        <v>35</v>
      </c>
      <c r="F18" s="17">
        <f t="shared" si="1"/>
        <v>0.10100000000000001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0.318</v>
      </c>
      <c r="E19" s="18" t="s">
        <v>38</v>
      </c>
      <c r="F19" s="17">
        <f t="shared" si="1"/>
        <v>0.10200000000000001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0.32400000000000001</v>
      </c>
      <c r="E20" s="18" t="s">
        <v>41</v>
      </c>
      <c r="F20" s="17">
        <f t="shared" si="1"/>
        <v>0.10500000000000001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0.32899999999999996</v>
      </c>
      <c r="E21" s="18" t="s">
        <v>44</v>
      </c>
      <c r="F21" s="17">
        <f t="shared" si="1"/>
        <v>0.10700000000000001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0.33299999999999996</v>
      </c>
      <c r="E22" s="18" t="s">
        <v>47</v>
      </c>
      <c r="F22" s="17">
        <f t="shared" si="1"/>
        <v>0.10300000000000001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0.34699999999999998</v>
      </c>
      <c r="E23" s="18" t="s">
        <v>50</v>
      </c>
      <c r="F23" s="17">
        <f t="shared" si="1"/>
        <v>0.10400000000000001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0.39900000000000002</v>
      </c>
      <c r="E24" s="18" t="s">
        <v>53</v>
      </c>
      <c r="F24" s="17">
        <f t="shared" si="1"/>
        <v>0.111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0.44</v>
      </c>
      <c r="E25" s="18" t="s">
        <v>56</v>
      </c>
      <c r="F25" s="17">
        <f t="shared" si="1"/>
        <v>0.11899999999999999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0.46500000000000002</v>
      </c>
      <c r="E26" s="18" t="s">
        <v>59</v>
      </c>
      <c r="F26" s="17">
        <f t="shared" si="1"/>
        <v>0.11499999999999999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0.46300000000000002</v>
      </c>
      <c r="E27" s="18" t="s">
        <v>62</v>
      </c>
      <c r="F27" s="17">
        <f t="shared" si="1"/>
        <v>0.112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0.44900000000000001</v>
      </c>
      <c r="E28" s="18" t="s">
        <v>65</v>
      </c>
      <c r="F28" s="17">
        <f t="shared" si="1"/>
        <v>0.114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0.42499999999999999</v>
      </c>
      <c r="E29" s="18" t="s">
        <v>68</v>
      </c>
      <c r="F29" s="17">
        <f t="shared" si="1"/>
        <v>0.112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0.36199999999999999</v>
      </c>
      <c r="E30" s="18" t="s">
        <v>71</v>
      </c>
      <c r="F30" s="17">
        <f t="shared" si="1"/>
        <v>0.108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0.30399999999999999</v>
      </c>
      <c r="E31" s="20" t="s">
        <v>74</v>
      </c>
      <c r="F31" s="19">
        <f t="shared" si="1"/>
        <v>0.10200000000000001</v>
      </c>
    </row>
    <row r="32" spans="2:6" ht="30" customHeight="1" thickBot="1">
      <c r="B32" s="124" t="s">
        <v>75</v>
      </c>
      <c r="C32" s="1" t="s">
        <v>78</v>
      </c>
      <c r="D32" s="125">
        <f>SUM(D8:D31)</f>
        <v>8.0630000000000006</v>
      </c>
      <c r="E32" s="1" t="s">
        <v>79</v>
      </c>
      <c r="F32" s="126">
        <f>SUM(F8:F31)</f>
        <v>2.512</v>
      </c>
    </row>
    <row r="33" spans="1:7" ht="19.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547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Активн!EA4</f>
        <v>0</v>
      </c>
      <c r="E45" s="16" t="s">
        <v>5</v>
      </c>
      <c r="F45" s="28">
        <f>Реактивн!EA4</f>
        <v>0</v>
      </c>
    </row>
    <row r="46" spans="1:7" ht="20.100000000000001" customHeight="1">
      <c r="B46" s="122" t="s">
        <v>6</v>
      </c>
      <c r="C46" s="117" t="s">
        <v>7</v>
      </c>
      <c r="D46" s="17">
        <f>Активн!EA5</f>
        <v>0</v>
      </c>
      <c r="E46" s="18" t="s">
        <v>8</v>
      </c>
      <c r="F46" s="17">
        <f>Реактивн!EA5</f>
        <v>0</v>
      </c>
    </row>
    <row r="47" spans="1:7" ht="20.100000000000001" customHeight="1">
      <c r="B47" s="122" t="s">
        <v>9</v>
      </c>
      <c r="C47" s="117" t="s">
        <v>10</v>
      </c>
      <c r="D47" s="17">
        <f>Активн!EA6</f>
        <v>0</v>
      </c>
      <c r="E47" s="18" t="s">
        <v>11</v>
      </c>
      <c r="F47" s="17">
        <f>Реактивн!EA6</f>
        <v>0</v>
      </c>
    </row>
    <row r="48" spans="1:7" ht="20.100000000000001" customHeight="1">
      <c r="B48" s="122" t="s">
        <v>12</v>
      </c>
      <c r="C48" s="117" t="s">
        <v>13</v>
      </c>
      <c r="D48" s="17">
        <f>Активн!EA7</f>
        <v>0</v>
      </c>
      <c r="E48" s="18" t="s">
        <v>14</v>
      </c>
      <c r="F48" s="17">
        <f>Реактивн!EA7</f>
        <v>0</v>
      </c>
    </row>
    <row r="49" spans="2:6" ht="20.100000000000001" customHeight="1">
      <c r="B49" s="122" t="s">
        <v>15</v>
      </c>
      <c r="C49" s="117" t="s">
        <v>16</v>
      </c>
      <c r="D49" s="17">
        <f>Активн!EA8</f>
        <v>0</v>
      </c>
      <c r="E49" s="18" t="s">
        <v>17</v>
      </c>
      <c r="F49" s="17">
        <f>Реактивн!EA8</f>
        <v>0</v>
      </c>
    </row>
    <row r="50" spans="2:6" ht="20.100000000000001" customHeight="1">
      <c r="B50" s="122" t="s">
        <v>18</v>
      </c>
      <c r="C50" s="117" t="s">
        <v>19</v>
      </c>
      <c r="D50" s="17">
        <f>Активн!EA9</f>
        <v>0</v>
      </c>
      <c r="E50" s="18" t="s">
        <v>20</v>
      </c>
      <c r="F50" s="17">
        <f>Реактивн!EA9</f>
        <v>0</v>
      </c>
    </row>
    <row r="51" spans="2:6" ht="20.100000000000001" customHeight="1">
      <c r="B51" s="122" t="s">
        <v>21</v>
      </c>
      <c r="C51" s="117" t="s">
        <v>22</v>
      </c>
      <c r="D51" s="17">
        <f>Активн!EA10</f>
        <v>0</v>
      </c>
      <c r="E51" s="18" t="s">
        <v>23</v>
      </c>
      <c r="F51" s="17">
        <f>Реактивн!EA10</f>
        <v>0</v>
      </c>
    </row>
    <row r="52" spans="2:6" ht="20.100000000000001" customHeight="1">
      <c r="B52" s="122" t="s">
        <v>24</v>
      </c>
      <c r="C52" s="117" t="s">
        <v>25</v>
      </c>
      <c r="D52" s="17">
        <f>Активн!EA11</f>
        <v>0</v>
      </c>
      <c r="E52" s="18" t="s">
        <v>26</v>
      </c>
      <c r="F52" s="17">
        <f>Реактивн!EA11</f>
        <v>0</v>
      </c>
    </row>
    <row r="53" spans="2:6" ht="20.100000000000001" customHeight="1">
      <c r="B53" s="122" t="s">
        <v>27</v>
      </c>
      <c r="C53" s="117" t="s">
        <v>28</v>
      </c>
      <c r="D53" s="17">
        <f>Активн!EA12</f>
        <v>0</v>
      </c>
      <c r="E53" s="18" t="s">
        <v>29</v>
      </c>
      <c r="F53" s="17">
        <f>Реактивн!EA12</f>
        <v>0</v>
      </c>
    </row>
    <row r="54" spans="2:6" ht="20.100000000000001" customHeight="1">
      <c r="B54" s="122" t="s">
        <v>30</v>
      </c>
      <c r="C54" s="117" t="s">
        <v>31</v>
      </c>
      <c r="D54" s="17">
        <f>Активн!EA13</f>
        <v>0</v>
      </c>
      <c r="E54" s="18" t="s">
        <v>32</v>
      </c>
      <c r="F54" s="17">
        <f>Реактивн!EA13</f>
        <v>0</v>
      </c>
    </row>
    <row r="55" spans="2:6" ht="20.100000000000001" customHeight="1">
      <c r="B55" s="122" t="s">
        <v>33</v>
      </c>
      <c r="C55" s="117" t="s">
        <v>34</v>
      </c>
      <c r="D55" s="17">
        <f>Активн!EA14</f>
        <v>0</v>
      </c>
      <c r="E55" s="18" t="s">
        <v>35</v>
      </c>
      <c r="F55" s="17">
        <f>Реактивн!EA14</f>
        <v>0</v>
      </c>
    </row>
    <row r="56" spans="2:6" ht="20.100000000000001" customHeight="1">
      <c r="B56" s="122" t="s">
        <v>36</v>
      </c>
      <c r="C56" s="117" t="s">
        <v>37</v>
      </c>
      <c r="D56" s="17">
        <f>Активн!EA15</f>
        <v>0</v>
      </c>
      <c r="E56" s="18" t="s">
        <v>38</v>
      </c>
      <c r="F56" s="17">
        <f>Реактивн!EA15</f>
        <v>0</v>
      </c>
    </row>
    <row r="57" spans="2:6" ht="20.100000000000001" customHeight="1">
      <c r="B57" s="122" t="s">
        <v>39</v>
      </c>
      <c r="C57" s="117" t="s">
        <v>40</v>
      </c>
      <c r="D57" s="17">
        <f>Активн!EA16</f>
        <v>0</v>
      </c>
      <c r="E57" s="18" t="s">
        <v>41</v>
      </c>
      <c r="F57" s="17">
        <f>Реактивн!EA16</f>
        <v>0</v>
      </c>
    </row>
    <row r="58" spans="2:6" ht="20.100000000000001" customHeight="1">
      <c r="B58" s="122" t="s">
        <v>42</v>
      </c>
      <c r="C58" s="117" t="s">
        <v>43</v>
      </c>
      <c r="D58" s="17">
        <f>Активн!EA17</f>
        <v>0</v>
      </c>
      <c r="E58" s="18" t="s">
        <v>44</v>
      </c>
      <c r="F58" s="17">
        <f>Реактивн!EA17</f>
        <v>0</v>
      </c>
    </row>
    <row r="59" spans="2:6" ht="20.100000000000001" customHeight="1">
      <c r="B59" s="122" t="s">
        <v>45</v>
      </c>
      <c r="C59" s="117" t="s">
        <v>46</v>
      </c>
      <c r="D59" s="17">
        <f>Активн!EA18</f>
        <v>0</v>
      </c>
      <c r="E59" s="18" t="s">
        <v>47</v>
      </c>
      <c r="F59" s="17">
        <f>Реактивн!EA18</f>
        <v>0</v>
      </c>
    </row>
    <row r="60" spans="2:6" ht="20.100000000000001" customHeight="1">
      <c r="B60" s="122" t="s">
        <v>48</v>
      </c>
      <c r="C60" s="117" t="s">
        <v>49</v>
      </c>
      <c r="D60" s="17">
        <f>Активн!EA19</f>
        <v>0</v>
      </c>
      <c r="E60" s="18" t="s">
        <v>50</v>
      </c>
      <c r="F60" s="17">
        <f>Реактивн!EA19</f>
        <v>0</v>
      </c>
    </row>
    <row r="61" spans="2:6" ht="20.100000000000001" customHeight="1">
      <c r="B61" s="122" t="s">
        <v>51</v>
      </c>
      <c r="C61" s="117" t="s">
        <v>52</v>
      </c>
      <c r="D61" s="17">
        <f>Активн!EA20</f>
        <v>0</v>
      </c>
      <c r="E61" s="18" t="s">
        <v>53</v>
      </c>
      <c r="F61" s="17">
        <f>Реактивн!EA20</f>
        <v>0</v>
      </c>
    </row>
    <row r="62" spans="2:6" ht="20.100000000000001" customHeight="1">
      <c r="B62" s="122" t="s">
        <v>54</v>
      </c>
      <c r="C62" s="117" t="s">
        <v>55</v>
      </c>
      <c r="D62" s="17">
        <f>Активн!EA21</f>
        <v>0</v>
      </c>
      <c r="E62" s="18" t="s">
        <v>56</v>
      </c>
      <c r="F62" s="17">
        <f>Реактивн!EA21</f>
        <v>0</v>
      </c>
    </row>
    <row r="63" spans="2:6" ht="20.100000000000001" customHeight="1">
      <c r="B63" s="122" t="s">
        <v>57</v>
      </c>
      <c r="C63" s="117" t="s">
        <v>58</v>
      </c>
      <c r="D63" s="17">
        <f>Активн!EA22</f>
        <v>0</v>
      </c>
      <c r="E63" s="18" t="s">
        <v>59</v>
      </c>
      <c r="F63" s="17">
        <f>Реактивн!EA22</f>
        <v>0</v>
      </c>
    </row>
    <row r="64" spans="2:6" ht="20.100000000000001" customHeight="1">
      <c r="B64" s="122" t="s">
        <v>60</v>
      </c>
      <c r="C64" s="117" t="s">
        <v>61</v>
      </c>
      <c r="D64" s="17">
        <f>Активн!EA23</f>
        <v>0</v>
      </c>
      <c r="E64" s="18" t="s">
        <v>62</v>
      </c>
      <c r="F64" s="17">
        <f>Реактивн!EA23</f>
        <v>0</v>
      </c>
    </row>
    <row r="65" spans="1:7" ht="20.100000000000001" customHeight="1">
      <c r="B65" s="122" t="s">
        <v>63</v>
      </c>
      <c r="C65" s="117" t="s">
        <v>64</v>
      </c>
      <c r="D65" s="17">
        <f>Активн!EA24</f>
        <v>0</v>
      </c>
      <c r="E65" s="18" t="s">
        <v>65</v>
      </c>
      <c r="F65" s="17">
        <f>Реактивн!EA24</f>
        <v>0</v>
      </c>
    </row>
    <row r="66" spans="1:7" ht="20.100000000000001" customHeight="1">
      <c r="B66" s="122" t="s">
        <v>66</v>
      </c>
      <c r="C66" s="117" t="s">
        <v>67</v>
      </c>
      <c r="D66" s="17">
        <f>Активн!EA25</f>
        <v>0</v>
      </c>
      <c r="E66" s="18" t="s">
        <v>68</v>
      </c>
      <c r="F66" s="17">
        <f>Реактивн!EA25</f>
        <v>0</v>
      </c>
    </row>
    <row r="67" spans="1:7" ht="20.100000000000001" customHeight="1">
      <c r="B67" s="122" t="s">
        <v>69</v>
      </c>
      <c r="C67" s="117" t="s">
        <v>70</v>
      </c>
      <c r="D67" s="17">
        <f>Активн!EA26</f>
        <v>0</v>
      </c>
      <c r="E67" s="18" t="s">
        <v>71</v>
      </c>
      <c r="F67" s="17">
        <f>Реактивн!EA26</f>
        <v>0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Активн!EA27</f>
        <v>0</v>
      </c>
      <c r="E68" s="20" t="s">
        <v>74</v>
      </c>
      <c r="F68" s="19">
        <f>Реактивн!EA27</f>
        <v>0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0</v>
      </c>
      <c r="E69" s="1" t="s">
        <v>79</v>
      </c>
      <c r="F69" s="126">
        <f>SUM(F45:F68)</f>
        <v>0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548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Активн!EB4</f>
        <v>0.11899999999999999</v>
      </c>
      <c r="E78" s="16" t="s">
        <v>5</v>
      </c>
      <c r="F78" s="28">
        <f>Реактивн!EB4</f>
        <v>4.9000000000000002E-2</v>
      </c>
    </row>
    <row r="79" spans="1:7" ht="20.100000000000001" customHeight="1">
      <c r="B79" s="122" t="s">
        <v>6</v>
      </c>
      <c r="C79" s="117" t="s">
        <v>7</v>
      </c>
      <c r="D79" s="17">
        <f>Активн!EB5</f>
        <v>0.113</v>
      </c>
      <c r="E79" s="18" t="s">
        <v>8</v>
      </c>
      <c r="F79" s="17">
        <f>Реактивн!EB5</f>
        <v>4.7E-2</v>
      </c>
    </row>
    <row r="80" spans="1:7" ht="20.100000000000001" customHeight="1">
      <c r="B80" s="122" t="s">
        <v>9</v>
      </c>
      <c r="C80" s="117" t="s">
        <v>10</v>
      </c>
      <c r="D80" s="17">
        <f>Активн!EB6</f>
        <v>0.109</v>
      </c>
      <c r="E80" s="18" t="s">
        <v>11</v>
      </c>
      <c r="F80" s="17">
        <f>Реактивн!EB6</f>
        <v>4.7E-2</v>
      </c>
    </row>
    <row r="81" spans="2:6" ht="20.100000000000001" customHeight="1">
      <c r="B81" s="122" t="s">
        <v>12</v>
      </c>
      <c r="C81" s="117" t="s">
        <v>13</v>
      </c>
      <c r="D81" s="17">
        <f>Активн!EB7</f>
        <v>0.106</v>
      </c>
      <c r="E81" s="18" t="s">
        <v>14</v>
      </c>
      <c r="F81" s="17">
        <f>Реактивн!EB7</f>
        <v>4.5999999999999999E-2</v>
      </c>
    </row>
    <row r="82" spans="2:6" ht="20.100000000000001" customHeight="1">
      <c r="B82" s="122" t="s">
        <v>15</v>
      </c>
      <c r="C82" s="117" t="s">
        <v>16</v>
      </c>
      <c r="D82" s="17">
        <f>Активн!EB8</f>
        <v>0.106</v>
      </c>
      <c r="E82" s="18" t="s">
        <v>17</v>
      </c>
      <c r="F82" s="17">
        <f>Реактивн!EB8</f>
        <v>4.7E-2</v>
      </c>
    </row>
    <row r="83" spans="2:6" ht="20.100000000000001" customHeight="1">
      <c r="B83" s="122" t="s">
        <v>18</v>
      </c>
      <c r="C83" s="117" t="s">
        <v>19</v>
      </c>
      <c r="D83" s="17">
        <f>Активн!EB9</f>
        <v>0.113</v>
      </c>
      <c r="E83" s="18" t="s">
        <v>20</v>
      </c>
      <c r="F83" s="17">
        <f>Реактивн!EB9</f>
        <v>4.7E-2</v>
      </c>
    </row>
    <row r="84" spans="2:6" ht="20.100000000000001" customHeight="1">
      <c r="B84" s="122" t="s">
        <v>21</v>
      </c>
      <c r="C84" s="117" t="s">
        <v>22</v>
      </c>
      <c r="D84" s="17">
        <f>Активн!EB10</f>
        <v>0.128</v>
      </c>
      <c r="E84" s="18" t="s">
        <v>23</v>
      </c>
      <c r="F84" s="17">
        <f>Реактивн!EB10</f>
        <v>4.9000000000000002E-2</v>
      </c>
    </row>
    <row r="85" spans="2:6" ht="20.100000000000001" customHeight="1">
      <c r="B85" s="122" t="s">
        <v>24</v>
      </c>
      <c r="C85" s="117" t="s">
        <v>25</v>
      </c>
      <c r="D85" s="17">
        <f>Активн!EB11</f>
        <v>0.13900000000000001</v>
      </c>
      <c r="E85" s="18" t="s">
        <v>26</v>
      </c>
      <c r="F85" s="17">
        <f>Реактивн!EB11</f>
        <v>5.1999999999999998E-2</v>
      </c>
    </row>
    <row r="86" spans="2:6" ht="20.100000000000001" customHeight="1">
      <c r="B86" s="122" t="s">
        <v>27</v>
      </c>
      <c r="C86" s="117" t="s">
        <v>28</v>
      </c>
      <c r="D86" s="17">
        <f>Активн!EB12</f>
        <v>0.14699999999999999</v>
      </c>
      <c r="E86" s="18" t="s">
        <v>29</v>
      </c>
      <c r="F86" s="17">
        <f>Реактивн!EB12</f>
        <v>5.7000000000000002E-2</v>
      </c>
    </row>
    <row r="87" spans="2:6" ht="20.100000000000001" customHeight="1">
      <c r="B87" s="122" t="s">
        <v>30</v>
      </c>
      <c r="C87" s="117" t="s">
        <v>31</v>
      </c>
      <c r="D87" s="17">
        <f>Активн!EB13</f>
        <v>0.14499999999999999</v>
      </c>
      <c r="E87" s="18" t="s">
        <v>32</v>
      </c>
      <c r="F87" s="17">
        <f>Реактивн!EB13</f>
        <v>5.2999999999999999E-2</v>
      </c>
    </row>
    <row r="88" spans="2:6" ht="20.100000000000001" customHeight="1">
      <c r="B88" s="122" t="s">
        <v>33</v>
      </c>
      <c r="C88" s="117" t="s">
        <v>34</v>
      </c>
      <c r="D88" s="17">
        <f>Активн!EB14</f>
        <v>0.14299999999999999</v>
      </c>
      <c r="E88" s="18" t="s">
        <v>35</v>
      </c>
      <c r="F88" s="17">
        <f>Реактивн!EB14</f>
        <v>0.05</v>
      </c>
    </row>
    <row r="89" spans="2:6" ht="20.100000000000001" customHeight="1">
      <c r="B89" s="122" t="s">
        <v>36</v>
      </c>
      <c r="C89" s="117" t="s">
        <v>37</v>
      </c>
      <c r="D89" s="17">
        <f>Активн!EB15</f>
        <v>0.13800000000000001</v>
      </c>
      <c r="E89" s="18" t="s">
        <v>38</v>
      </c>
      <c r="F89" s="17">
        <f>Реактивн!EB15</f>
        <v>4.9000000000000002E-2</v>
      </c>
    </row>
    <row r="90" spans="2:6" ht="20.100000000000001" customHeight="1">
      <c r="B90" s="122" t="s">
        <v>39</v>
      </c>
      <c r="C90" s="117" t="s">
        <v>40</v>
      </c>
      <c r="D90" s="17">
        <f>Активн!EB16</f>
        <v>0.13800000000000001</v>
      </c>
      <c r="E90" s="18" t="s">
        <v>41</v>
      </c>
      <c r="F90" s="17">
        <f>Реактивн!EB16</f>
        <v>0.05</v>
      </c>
    </row>
    <row r="91" spans="2:6" ht="20.100000000000001" customHeight="1">
      <c r="B91" s="122" t="s">
        <v>42</v>
      </c>
      <c r="C91" s="117" t="s">
        <v>43</v>
      </c>
      <c r="D91" s="17">
        <f>Активн!EB17</f>
        <v>0.14599999999999999</v>
      </c>
      <c r="E91" s="18" t="s">
        <v>44</v>
      </c>
      <c r="F91" s="17">
        <f>Реактивн!EB17</f>
        <v>0.05</v>
      </c>
    </row>
    <row r="92" spans="2:6" ht="20.100000000000001" customHeight="1">
      <c r="B92" s="122" t="s">
        <v>45</v>
      </c>
      <c r="C92" s="117" t="s">
        <v>46</v>
      </c>
      <c r="D92" s="17">
        <f>Активн!EB18</f>
        <v>0.14399999999999999</v>
      </c>
      <c r="E92" s="18" t="s">
        <v>47</v>
      </c>
      <c r="F92" s="17">
        <f>Реактивн!EB18</f>
        <v>4.8000000000000001E-2</v>
      </c>
    </row>
    <row r="93" spans="2:6" ht="20.100000000000001" customHeight="1">
      <c r="B93" s="122" t="s">
        <v>48</v>
      </c>
      <c r="C93" s="117" t="s">
        <v>49</v>
      </c>
      <c r="D93" s="17">
        <f>Активн!EB19</f>
        <v>0.15</v>
      </c>
      <c r="E93" s="18" t="s">
        <v>50</v>
      </c>
      <c r="F93" s="17">
        <f>Реактивн!EB19</f>
        <v>0.05</v>
      </c>
    </row>
    <row r="94" spans="2:6" ht="20.100000000000001" customHeight="1">
      <c r="B94" s="122" t="s">
        <v>51</v>
      </c>
      <c r="C94" s="117" t="s">
        <v>52</v>
      </c>
      <c r="D94" s="17">
        <f>Активн!EB20</f>
        <v>0.17299999999999999</v>
      </c>
      <c r="E94" s="18" t="s">
        <v>53</v>
      </c>
      <c r="F94" s="17">
        <f>Реактивн!EB20</f>
        <v>5.6000000000000001E-2</v>
      </c>
    </row>
    <row r="95" spans="2:6" ht="20.100000000000001" customHeight="1">
      <c r="B95" s="122" t="s">
        <v>54</v>
      </c>
      <c r="C95" s="117" t="s">
        <v>55</v>
      </c>
      <c r="D95" s="17">
        <f>Активн!EB21</f>
        <v>0.186</v>
      </c>
      <c r="E95" s="18" t="s">
        <v>56</v>
      </c>
      <c r="F95" s="17">
        <f>Реактивн!EB21</f>
        <v>5.8999999999999997E-2</v>
      </c>
    </row>
    <row r="96" spans="2:6" ht="20.100000000000001" customHeight="1">
      <c r="B96" s="122" t="s">
        <v>57</v>
      </c>
      <c r="C96" s="117" t="s">
        <v>58</v>
      </c>
      <c r="D96" s="17">
        <f>Активн!EB22</f>
        <v>0.19</v>
      </c>
      <c r="E96" s="18" t="s">
        <v>59</v>
      </c>
      <c r="F96" s="17">
        <f>Реактивн!EB22</f>
        <v>5.2999999999999999E-2</v>
      </c>
    </row>
    <row r="97" spans="1:7" ht="20.100000000000001" customHeight="1">
      <c r="B97" s="122" t="s">
        <v>60</v>
      </c>
      <c r="C97" s="117" t="s">
        <v>61</v>
      </c>
      <c r="D97" s="17">
        <f>Активн!EB23</f>
        <v>0.188</v>
      </c>
      <c r="E97" s="18" t="s">
        <v>62</v>
      </c>
      <c r="F97" s="17">
        <f>Реактивн!EB23</f>
        <v>4.8000000000000001E-2</v>
      </c>
    </row>
    <row r="98" spans="1:7" ht="20.100000000000001" customHeight="1">
      <c r="B98" s="122" t="s">
        <v>63</v>
      </c>
      <c r="C98" s="117" t="s">
        <v>64</v>
      </c>
      <c r="D98" s="17">
        <f>Активн!EB24</f>
        <v>0.186</v>
      </c>
      <c r="E98" s="18" t="s">
        <v>65</v>
      </c>
      <c r="F98" s="17">
        <f>Реактивн!EB24</f>
        <v>4.9000000000000002E-2</v>
      </c>
    </row>
    <row r="99" spans="1:7" ht="20.100000000000001" customHeight="1">
      <c r="B99" s="122" t="s">
        <v>66</v>
      </c>
      <c r="C99" s="117" t="s">
        <v>67</v>
      </c>
      <c r="D99" s="17">
        <f>Активн!EB25</f>
        <v>0.17899999999999999</v>
      </c>
      <c r="E99" s="18" t="s">
        <v>68</v>
      </c>
      <c r="F99" s="17">
        <f>Реактивн!EB25</f>
        <v>0.05</v>
      </c>
    </row>
    <row r="100" spans="1:7" ht="20.100000000000001" customHeight="1">
      <c r="B100" s="122" t="s">
        <v>69</v>
      </c>
      <c r="C100" s="117" t="s">
        <v>70</v>
      </c>
      <c r="D100" s="17">
        <f>Активн!EB26</f>
        <v>0.14299999999999999</v>
      </c>
      <c r="E100" s="18" t="s">
        <v>71</v>
      </c>
      <c r="F100" s="17">
        <f>Реактивн!EB26</f>
        <v>4.7E-2</v>
      </c>
    </row>
    <row r="101" spans="1:7" ht="20.100000000000001" customHeight="1" thickBot="1">
      <c r="B101" s="123" t="s">
        <v>72</v>
      </c>
      <c r="C101" s="118" t="s">
        <v>73</v>
      </c>
      <c r="D101" s="19">
        <f>Активн!EB27</f>
        <v>0.125</v>
      </c>
      <c r="E101" s="20" t="s">
        <v>74</v>
      </c>
      <c r="F101" s="19">
        <f>Реактивн!EB27</f>
        <v>4.5999999999999999E-2</v>
      </c>
    </row>
    <row r="102" spans="1:7" ht="39.950000000000003" customHeight="1" thickBot="1">
      <c r="B102" s="124" t="s">
        <v>75</v>
      </c>
      <c r="C102" s="1" t="s">
        <v>78</v>
      </c>
      <c r="D102" s="125">
        <f>SUM(D78:D101)</f>
        <v>3.4539999999999993</v>
      </c>
      <c r="E102" s="1" t="s">
        <v>79</v>
      </c>
      <c r="F102" s="126">
        <f>SUM(F78:F101)</f>
        <v>1.1990000000000001</v>
      </c>
    </row>
    <row r="103" spans="1:7" ht="39.950000000000003" customHeight="1">
      <c r="B103" s="131"/>
      <c r="C103" s="2"/>
      <c r="D103" s="132"/>
      <c r="E103" s="2"/>
      <c r="F103" s="132"/>
    </row>
    <row r="104" spans="1:7" ht="15.75">
      <c r="A104" s="178" t="s">
        <v>80</v>
      </c>
      <c r="B104" s="178"/>
      <c r="C104" s="178"/>
      <c r="D104" s="178"/>
      <c r="E104" s="178"/>
      <c r="F104" s="178"/>
      <c r="G104" s="178"/>
    </row>
    <row r="105" spans="1:7" ht="15.75">
      <c r="B105" s="21"/>
      <c r="C105" s="22" t="s">
        <v>81</v>
      </c>
      <c r="D105" s="24" t="str">
        <f>D2</f>
        <v>16.12.20.</v>
      </c>
      <c r="E105" s="119" t="s">
        <v>426</v>
      </c>
      <c r="F105" s="21"/>
    </row>
    <row r="106" spans="1:7" ht="15.75">
      <c r="B106" s="21"/>
      <c r="C106" s="21"/>
      <c r="D106" s="66"/>
      <c r="E106" s="67"/>
      <c r="F106" s="21"/>
    </row>
    <row r="107" spans="1:7" ht="15.75" customHeight="1">
      <c r="B107" s="21"/>
      <c r="C107" s="22" t="s">
        <v>1</v>
      </c>
      <c r="D107" s="180" t="s">
        <v>549</v>
      </c>
      <c r="E107" s="180"/>
      <c r="F107" s="180"/>
    </row>
    <row r="108" spans="1:7" ht="16.5" thickBot="1">
      <c r="B108" s="21"/>
      <c r="C108" s="129"/>
      <c r="D108" s="161"/>
      <c r="E108" s="161"/>
      <c r="F108" s="161"/>
    </row>
    <row r="109" spans="1:7" ht="20.100000000000001" customHeight="1">
      <c r="B109" s="170" t="s">
        <v>2</v>
      </c>
      <c r="C109" s="172" t="s">
        <v>87</v>
      </c>
      <c r="D109" s="173"/>
      <c r="E109" s="173"/>
      <c r="F109" s="174"/>
    </row>
    <row r="110" spans="1:7" ht="20.100000000000001" customHeight="1" thickBot="1">
      <c r="B110" s="171"/>
      <c r="C110" s="175" t="s">
        <v>88</v>
      </c>
      <c r="D110" s="176"/>
      <c r="E110" s="175" t="s">
        <v>89</v>
      </c>
      <c r="F110" s="176"/>
    </row>
    <row r="111" spans="1:7" ht="20.100000000000001" customHeight="1">
      <c r="B111" s="121" t="s">
        <v>3</v>
      </c>
      <c r="C111" s="116" t="s">
        <v>4</v>
      </c>
      <c r="D111" s="28">
        <f>Активн!EC4</f>
        <v>0.159</v>
      </c>
      <c r="E111" s="16" t="s">
        <v>5</v>
      </c>
      <c r="F111" s="28">
        <f>Реактивн!EC4</f>
        <v>5.3999999999999999E-2</v>
      </c>
    </row>
    <row r="112" spans="1:7" ht="20.100000000000001" customHeight="1">
      <c r="B112" s="122" t="s">
        <v>6</v>
      </c>
      <c r="C112" s="117" t="s">
        <v>7</v>
      </c>
      <c r="D112" s="17">
        <f>Активн!EC5</f>
        <v>0.14299999999999999</v>
      </c>
      <c r="E112" s="18" t="s">
        <v>8</v>
      </c>
      <c r="F112" s="17">
        <f>Реактивн!EC5</f>
        <v>5.0999999999999997E-2</v>
      </c>
    </row>
    <row r="113" spans="2:6" ht="20.100000000000001" customHeight="1">
      <c r="B113" s="122" t="s">
        <v>9</v>
      </c>
      <c r="C113" s="117" t="s">
        <v>10</v>
      </c>
      <c r="D113" s="17">
        <f>Активн!EC6</f>
        <v>0.13700000000000001</v>
      </c>
      <c r="E113" s="18" t="s">
        <v>11</v>
      </c>
      <c r="F113" s="17">
        <f>Реактивн!EC6</f>
        <v>5.1999999999999998E-2</v>
      </c>
    </row>
    <row r="114" spans="2:6" ht="20.100000000000001" customHeight="1">
      <c r="B114" s="122" t="s">
        <v>12</v>
      </c>
      <c r="C114" s="117" t="s">
        <v>13</v>
      </c>
      <c r="D114" s="17">
        <f>Активн!EC7</f>
        <v>0.13100000000000001</v>
      </c>
      <c r="E114" s="18" t="s">
        <v>14</v>
      </c>
      <c r="F114" s="17">
        <f>Реактивн!EC7</f>
        <v>4.9000000000000002E-2</v>
      </c>
    </row>
    <row r="115" spans="2:6" ht="20.100000000000001" customHeight="1">
      <c r="B115" s="122" t="s">
        <v>15</v>
      </c>
      <c r="C115" s="117" t="s">
        <v>16</v>
      </c>
      <c r="D115" s="17">
        <f>Активн!EC8</f>
        <v>0.13700000000000001</v>
      </c>
      <c r="E115" s="18" t="s">
        <v>17</v>
      </c>
      <c r="F115" s="17">
        <f>Реактивн!EC8</f>
        <v>0.05</v>
      </c>
    </row>
    <row r="116" spans="2:6" ht="20.100000000000001" customHeight="1">
      <c r="B116" s="122" t="s">
        <v>18</v>
      </c>
      <c r="C116" s="117" t="s">
        <v>19</v>
      </c>
      <c r="D116" s="17">
        <f>Активн!EC9</f>
        <v>0.15</v>
      </c>
      <c r="E116" s="18" t="s">
        <v>20</v>
      </c>
      <c r="F116" s="17">
        <f>Реактивн!EC9</f>
        <v>0.05</v>
      </c>
    </row>
    <row r="117" spans="2:6" ht="20.100000000000001" customHeight="1">
      <c r="B117" s="122" t="s">
        <v>21</v>
      </c>
      <c r="C117" s="117" t="s">
        <v>22</v>
      </c>
      <c r="D117" s="17">
        <f>Активн!EC10</f>
        <v>0.17499999999999999</v>
      </c>
      <c r="E117" s="18" t="s">
        <v>23</v>
      </c>
      <c r="F117" s="17">
        <f>Реактивн!EC10</f>
        <v>0.05</v>
      </c>
    </row>
    <row r="118" spans="2:6" ht="20.100000000000001" customHeight="1">
      <c r="B118" s="122" t="s">
        <v>24</v>
      </c>
      <c r="C118" s="117" t="s">
        <v>25</v>
      </c>
      <c r="D118" s="17">
        <f>Активн!EC11</f>
        <v>0.18</v>
      </c>
      <c r="E118" s="18" t="s">
        <v>26</v>
      </c>
      <c r="F118" s="17">
        <f>Реактивн!EC11</f>
        <v>4.9000000000000002E-2</v>
      </c>
    </row>
    <row r="119" spans="2:6" ht="20.100000000000001" customHeight="1">
      <c r="B119" s="122" t="s">
        <v>27</v>
      </c>
      <c r="C119" s="117" t="s">
        <v>28</v>
      </c>
      <c r="D119" s="17">
        <f>Активн!EC12</f>
        <v>0.17100000000000001</v>
      </c>
      <c r="E119" s="18" t="s">
        <v>29</v>
      </c>
      <c r="F119" s="17">
        <f>Реактивн!EC12</f>
        <v>4.8000000000000001E-2</v>
      </c>
    </row>
    <row r="120" spans="2:6" ht="20.100000000000001" customHeight="1">
      <c r="B120" s="122" t="s">
        <v>30</v>
      </c>
      <c r="C120" s="117" t="s">
        <v>31</v>
      </c>
      <c r="D120" s="17">
        <f>Активн!EC13</f>
        <v>0.17699999999999999</v>
      </c>
      <c r="E120" s="18" t="s">
        <v>32</v>
      </c>
      <c r="F120" s="17">
        <f>Реактивн!EC13</f>
        <v>0.05</v>
      </c>
    </row>
    <row r="121" spans="2:6" ht="20.100000000000001" customHeight="1">
      <c r="B121" s="122" t="s">
        <v>33</v>
      </c>
      <c r="C121" s="117" t="s">
        <v>34</v>
      </c>
      <c r="D121" s="17">
        <f>Активн!EC14</f>
        <v>0.17699999999999999</v>
      </c>
      <c r="E121" s="18" t="s">
        <v>35</v>
      </c>
      <c r="F121" s="17">
        <f>Реактивн!EC14</f>
        <v>5.0999999999999997E-2</v>
      </c>
    </row>
    <row r="122" spans="2:6" ht="20.100000000000001" customHeight="1">
      <c r="B122" s="122" t="s">
        <v>36</v>
      </c>
      <c r="C122" s="117" t="s">
        <v>37</v>
      </c>
      <c r="D122" s="17">
        <f>Активн!EC15</f>
        <v>0.18</v>
      </c>
      <c r="E122" s="18" t="s">
        <v>38</v>
      </c>
      <c r="F122" s="17">
        <f>Реактивн!EC15</f>
        <v>5.2999999999999999E-2</v>
      </c>
    </row>
    <row r="123" spans="2:6" ht="20.100000000000001" customHeight="1">
      <c r="B123" s="122" t="s">
        <v>39</v>
      </c>
      <c r="C123" s="117" t="s">
        <v>40</v>
      </c>
      <c r="D123" s="17">
        <f>Активн!EC16</f>
        <v>0.186</v>
      </c>
      <c r="E123" s="18" t="s">
        <v>41</v>
      </c>
      <c r="F123" s="17">
        <f>Реактивн!EC16</f>
        <v>5.5E-2</v>
      </c>
    </row>
    <row r="124" spans="2:6" ht="20.100000000000001" customHeight="1">
      <c r="B124" s="122" t="s">
        <v>42</v>
      </c>
      <c r="C124" s="117" t="s">
        <v>43</v>
      </c>
      <c r="D124" s="17">
        <f>Активн!EC17</f>
        <v>0.183</v>
      </c>
      <c r="E124" s="18" t="s">
        <v>44</v>
      </c>
      <c r="F124" s="17">
        <f>Реактивн!EC17</f>
        <v>5.7000000000000002E-2</v>
      </c>
    </row>
    <row r="125" spans="2:6" ht="20.100000000000001" customHeight="1">
      <c r="B125" s="122" t="s">
        <v>45</v>
      </c>
      <c r="C125" s="117" t="s">
        <v>46</v>
      </c>
      <c r="D125" s="17">
        <f>Активн!EC18</f>
        <v>0.189</v>
      </c>
      <c r="E125" s="18" t="s">
        <v>47</v>
      </c>
      <c r="F125" s="17">
        <f>Реактивн!EC18</f>
        <v>5.5E-2</v>
      </c>
    </row>
    <row r="126" spans="2:6" ht="20.100000000000001" customHeight="1">
      <c r="B126" s="122" t="s">
        <v>48</v>
      </c>
      <c r="C126" s="117" t="s">
        <v>49</v>
      </c>
      <c r="D126" s="17">
        <f>Активн!EC19</f>
        <v>0.19700000000000001</v>
      </c>
      <c r="E126" s="18" t="s">
        <v>50</v>
      </c>
      <c r="F126" s="17">
        <f>Реактивн!EC19</f>
        <v>5.3999999999999999E-2</v>
      </c>
    </row>
    <row r="127" spans="2:6" ht="20.100000000000001" customHeight="1">
      <c r="B127" s="122" t="s">
        <v>51</v>
      </c>
      <c r="C127" s="117" t="s">
        <v>52</v>
      </c>
      <c r="D127" s="17">
        <f>Активн!EC20</f>
        <v>0.22600000000000001</v>
      </c>
      <c r="E127" s="18" t="s">
        <v>53</v>
      </c>
      <c r="F127" s="17">
        <f>Реактивн!EC20</f>
        <v>5.5E-2</v>
      </c>
    </row>
    <row r="128" spans="2:6" ht="20.100000000000001" customHeight="1">
      <c r="B128" s="122" t="s">
        <v>54</v>
      </c>
      <c r="C128" s="117" t="s">
        <v>55</v>
      </c>
      <c r="D128" s="17">
        <f>Активн!EC21</f>
        <v>0.254</v>
      </c>
      <c r="E128" s="18" t="s">
        <v>56</v>
      </c>
      <c r="F128" s="17">
        <f>Реактивн!EC21</f>
        <v>0.06</v>
      </c>
    </row>
    <row r="129" spans="2:6" ht="20.100000000000001" customHeight="1">
      <c r="B129" s="122" t="s">
        <v>57</v>
      </c>
      <c r="C129" s="117" t="s">
        <v>58</v>
      </c>
      <c r="D129" s="17">
        <f>Активн!EC22</f>
        <v>0.27500000000000002</v>
      </c>
      <c r="E129" s="18" t="s">
        <v>59</v>
      </c>
      <c r="F129" s="17">
        <f>Реактивн!EC22</f>
        <v>6.2E-2</v>
      </c>
    </row>
    <row r="130" spans="2:6" ht="20.100000000000001" customHeight="1">
      <c r="B130" s="122" t="s">
        <v>60</v>
      </c>
      <c r="C130" s="117" t="s">
        <v>61</v>
      </c>
      <c r="D130" s="17">
        <f>Активн!EC23</f>
        <v>0.27500000000000002</v>
      </c>
      <c r="E130" s="18" t="s">
        <v>62</v>
      </c>
      <c r="F130" s="17">
        <f>Реактивн!EC23</f>
        <v>6.4000000000000001E-2</v>
      </c>
    </row>
    <row r="131" spans="2:6" ht="20.100000000000001" customHeight="1">
      <c r="B131" s="122" t="s">
        <v>63</v>
      </c>
      <c r="C131" s="117" t="s">
        <v>64</v>
      </c>
      <c r="D131" s="17">
        <f>Активн!EC24</f>
        <v>0.26300000000000001</v>
      </c>
      <c r="E131" s="18" t="s">
        <v>65</v>
      </c>
      <c r="F131" s="17">
        <f>Реактивн!EC24</f>
        <v>6.5000000000000002E-2</v>
      </c>
    </row>
    <row r="132" spans="2:6" ht="20.100000000000001" customHeight="1">
      <c r="B132" s="122" t="s">
        <v>66</v>
      </c>
      <c r="C132" s="117" t="s">
        <v>67</v>
      </c>
      <c r="D132" s="17">
        <f>Активн!EC25</f>
        <v>0.246</v>
      </c>
      <c r="E132" s="18" t="s">
        <v>68</v>
      </c>
      <c r="F132" s="17">
        <f>Реактивн!EC25</f>
        <v>6.2E-2</v>
      </c>
    </row>
    <row r="133" spans="2:6" ht="20.100000000000001" customHeight="1">
      <c r="B133" s="122" t="s">
        <v>69</v>
      </c>
      <c r="C133" s="117" t="s">
        <v>70</v>
      </c>
      <c r="D133" s="17">
        <f>Активн!EC26</f>
        <v>0.219</v>
      </c>
      <c r="E133" s="18" t="s">
        <v>71</v>
      </c>
      <c r="F133" s="17">
        <f>Реактивн!EC26</f>
        <v>6.0999999999999999E-2</v>
      </c>
    </row>
    <row r="134" spans="2:6" ht="20.100000000000001" customHeight="1" thickBot="1">
      <c r="B134" s="123" t="s">
        <v>72</v>
      </c>
      <c r="C134" s="118" t="s">
        <v>73</v>
      </c>
      <c r="D134" s="19">
        <f>Активн!EC27</f>
        <v>0.17899999999999999</v>
      </c>
      <c r="E134" s="20" t="s">
        <v>74</v>
      </c>
      <c r="F134" s="19">
        <f>Реактивн!EC27</f>
        <v>5.6000000000000001E-2</v>
      </c>
    </row>
    <row r="135" spans="2:6" ht="39.950000000000003" customHeight="1" thickBot="1">
      <c r="B135" s="124" t="s">
        <v>75</v>
      </c>
      <c r="C135" s="1" t="s">
        <v>78</v>
      </c>
      <c r="D135" s="125">
        <f>SUM(D111:D134)</f>
        <v>4.6090000000000009</v>
      </c>
      <c r="E135" s="1" t="s">
        <v>79</v>
      </c>
      <c r="F135" s="126">
        <f>SUM(F111:F134)</f>
        <v>1.3130000000000004</v>
      </c>
    </row>
    <row r="136" spans="2:6" ht="39" customHeight="1">
      <c r="B136" s="131"/>
      <c r="C136" s="2"/>
      <c r="D136" s="132"/>
      <c r="E136" s="2"/>
      <c r="F136" s="132"/>
    </row>
  </sheetData>
  <mergeCells count="27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  <mergeCell ref="A104:G104"/>
    <mergeCell ref="D107:F107"/>
    <mergeCell ref="B109:B110"/>
    <mergeCell ref="C109:F109"/>
    <mergeCell ref="C110:D110"/>
    <mergeCell ref="E110:F110"/>
  </mergeCells>
  <pageMargins left="0.98425196850393704" right="0.39370078740157483" top="0.19685039370078741" bottom="0.19685039370078741" header="0.31496062992125984" footer="0.31496062992125984"/>
  <pageSetup paperSize="9" scale="99" firstPageNumber="156" orientation="portrait" useFirstPageNumber="1" horizontalDpi="180" verticalDpi="180" r:id="rId1"/>
  <headerFooter>
    <oddFooter>&amp;LИсп. Власова Н.А.&amp;R&amp;P</oddFooter>
  </headerFooter>
  <rowBreaks count="3" manualBreakCount="3">
    <brk id="37" max="16383" man="1"/>
    <brk id="70" max="16383" man="1"/>
    <brk id="10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597</v>
      </c>
      <c r="E4" s="24"/>
      <c r="F4" s="24"/>
    </row>
    <row r="5" spans="1:7" ht="30" customHeight="1" thickBot="1">
      <c r="A5" s="179" t="s">
        <v>518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0.48099999999999998</v>
      </c>
      <c r="E8" s="16" t="s">
        <v>5</v>
      </c>
      <c r="F8" s="28">
        <f>F45+F78</f>
        <v>3.2000000000000001E-2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0.47</v>
      </c>
      <c r="E9" s="18" t="s">
        <v>8</v>
      </c>
      <c r="F9" s="17">
        <f t="shared" ref="F9:F31" si="1">F46+F79</f>
        <v>2.5000000000000001E-2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0.45799999999999996</v>
      </c>
      <c r="E10" s="18" t="s">
        <v>11</v>
      </c>
      <c r="F10" s="17">
        <f t="shared" si="1"/>
        <v>1.2999999999999999E-2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0.46899999999999997</v>
      </c>
      <c r="E11" s="18" t="s">
        <v>14</v>
      </c>
      <c r="F11" s="17">
        <f t="shared" si="1"/>
        <v>2.1999999999999999E-2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0.46399999999999997</v>
      </c>
      <c r="E12" s="18" t="s">
        <v>17</v>
      </c>
      <c r="F12" s="17">
        <f t="shared" si="1"/>
        <v>2.3E-2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0.46400000000000002</v>
      </c>
      <c r="E13" s="18" t="s">
        <v>20</v>
      </c>
      <c r="F13" s="17">
        <f t="shared" si="1"/>
        <v>2.9000000000000001E-2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0.49299999999999999</v>
      </c>
      <c r="E14" s="18" t="s">
        <v>23</v>
      </c>
      <c r="F14" s="17">
        <f t="shared" si="1"/>
        <v>0.02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0.55800000000000005</v>
      </c>
      <c r="E15" s="18" t="s">
        <v>26</v>
      </c>
      <c r="F15" s="17">
        <f t="shared" si="1"/>
        <v>2.3E-2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0.628</v>
      </c>
      <c r="E16" s="18" t="s">
        <v>29</v>
      </c>
      <c r="F16" s="17">
        <f t="shared" si="1"/>
        <v>3.7999999999999999E-2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0.66599999999999993</v>
      </c>
      <c r="E17" s="18" t="s">
        <v>32</v>
      </c>
      <c r="F17" s="17">
        <f t="shared" si="1"/>
        <v>5.1000000000000004E-2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0.65599999999999992</v>
      </c>
      <c r="E18" s="18" t="s">
        <v>35</v>
      </c>
      <c r="F18" s="17">
        <f t="shared" si="1"/>
        <v>4.8000000000000001E-2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0.65900000000000003</v>
      </c>
      <c r="E19" s="18" t="s">
        <v>38</v>
      </c>
      <c r="F19" s="17">
        <f t="shared" si="1"/>
        <v>6.0999999999999999E-2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0.67599999999999993</v>
      </c>
      <c r="E20" s="18" t="s">
        <v>41</v>
      </c>
      <c r="F20" s="17">
        <f t="shared" si="1"/>
        <v>6.4000000000000001E-2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0.68799999999999994</v>
      </c>
      <c r="E21" s="18" t="s">
        <v>44</v>
      </c>
      <c r="F21" s="17">
        <f t="shared" si="1"/>
        <v>4.5999999999999999E-2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0.69799999999999995</v>
      </c>
      <c r="E22" s="18" t="s">
        <v>47</v>
      </c>
      <c r="F22" s="17">
        <f t="shared" si="1"/>
        <v>6.3E-2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0.65200000000000002</v>
      </c>
      <c r="E23" s="18" t="s">
        <v>50</v>
      </c>
      <c r="F23" s="17">
        <f t="shared" si="1"/>
        <v>4.5999999999999999E-2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0.68300000000000005</v>
      </c>
      <c r="E24" s="18" t="s">
        <v>53</v>
      </c>
      <c r="F24" s="17">
        <f t="shared" si="1"/>
        <v>5.3000000000000005E-2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0.65999999999999992</v>
      </c>
      <c r="E25" s="18" t="s">
        <v>56</v>
      </c>
      <c r="F25" s="17">
        <f t="shared" si="1"/>
        <v>4.9000000000000002E-2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0.60600000000000009</v>
      </c>
      <c r="E26" s="18" t="s">
        <v>59</v>
      </c>
      <c r="F26" s="17">
        <f t="shared" si="1"/>
        <v>3.7999999999999999E-2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0.58400000000000007</v>
      </c>
      <c r="E27" s="18" t="s">
        <v>62</v>
      </c>
      <c r="F27" s="17">
        <f t="shared" si="1"/>
        <v>4.5999999999999999E-2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0.56400000000000006</v>
      </c>
      <c r="E28" s="18" t="s">
        <v>65</v>
      </c>
      <c r="F28" s="17">
        <f t="shared" si="1"/>
        <v>4.8000000000000001E-2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0.52</v>
      </c>
      <c r="E29" s="18" t="s">
        <v>68</v>
      </c>
      <c r="F29" s="17">
        <f t="shared" si="1"/>
        <v>2.8000000000000001E-2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0.50900000000000001</v>
      </c>
      <c r="E30" s="18" t="s">
        <v>71</v>
      </c>
      <c r="F30" s="17">
        <f t="shared" si="1"/>
        <v>3.4000000000000002E-2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0.49299999999999999</v>
      </c>
      <c r="E31" s="20" t="s">
        <v>74</v>
      </c>
      <c r="F31" s="19">
        <f t="shared" si="1"/>
        <v>3.9E-2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13.798999999999998</v>
      </c>
      <c r="E32" s="1" t="s">
        <v>79</v>
      </c>
      <c r="F32" s="126">
        <f>SUM(F8:F31)</f>
        <v>0.93900000000000028</v>
      </c>
    </row>
    <row r="33" spans="1:7" ht="14.2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598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Активн!AW4</f>
        <v>0.188</v>
      </c>
      <c r="E45" s="16" t="s">
        <v>5</v>
      </c>
      <c r="F45" s="28">
        <f>Реактивн!AW4</f>
        <v>3.2000000000000001E-2</v>
      </c>
    </row>
    <row r="46" spans="1:7" ht="20.100000000000001" customHeight="1">
      <c r="B46" s="122" t="s">
        <v>6</v>
      </c>
      <c r="C46" s="117" t="s">
        <v>7</v>
      </c>
      <c r="D46" s="17">
        <f>Активн!AW5</f>
        <v>0.182</v>
      </c>
      <c r="E46" s="18" t="s">
        <v>8</v>
      </c>
      <c r="F46" s="17">
        <f>Реактивн!AW5</f>
        <v>2.5000000000000001E-2</v>
      </c>
    </row>
    <row r="47" spans="1:7" ht="20.100000000000001" customHeight="1">
      <c r="B47" s="122" t="s">
        <v>9</v>
      </c>
      <c r="C47" s="117" t="s">
        <v>10</v>
      </c>
      <c r="D47" s="17">
        <f>Активн!AW6</f>
        <v>0.17</v>
      </c>
      <c r="E47" s="18" t="s">
        <v>11</v>
      </c>
      <c r="F47" s="17">
        <f>Реактивн!AW6</f>
        <v>1.2999999999999999E-2</v>
      </c>
    </row>
    <row r="48" spans="1:7" ht="20.100000000000001" customHeight="1">
      <c r="B48" s="122" t="s">
        <v>12</v>
      </c>
      <c r="C48" s="117" t="s">
        <v>13</v>
      </c>
      <c r="D48" s="17">
        <f>Активн!AW7</f>
        <v>0.17899999999999999</v>
      </c>
      <c r="E48" s="18" t="s">
        <v>14</v>
      </c>
      <c r="F48" s="17">
        <f>Реактивн!AW7</f>
        <v>2.1999999999999999E-2</v>
      </c>
    </row>
    <row r="49" spans="2:6" ht="20.100000000000001" customHeight="1">
      <c r="B49" s="122" t="s">
        <v>15</v>
      </c>
      <c r="C49" s="117" t="s">
        <v>16</v>
      </c>
      <c r="D49" s="17">
        <f>Активн!AW8</f>
        <v>0.17799999999999999</v>
      </c>
      <c r="E49" s="18" t="s">
        <v>17</v>
      </c>
      <c r="F49" s="17">
        <f>Реактивн!AW8</f>
        <v>2.3E-2</v>
      </c>
    </row>
    <row r="50" spans="2:6" ht="20.100000000000001" customHeight="1">
      <c r="B50" s="122" t="s">
        <v>18</v>
      </c>
      <c r="C50" s="117" t="s">
        <v>19</v>
      </c>
      <c r="D50" s="17">
        <f>Активн!AW9</f>
        <v>0.186</v>
      </c>
      <c r="E50" s="18" t="s">
        <v>20</v>
      </c>
      <c r="F50" s="17">
        <f>Реактивн!AW9</f>
        <v>2.9000000000000001E-2</v>
      </c>
    </row>
    <row r="51" spans="2:6" ht="20.100000000000001" customHeight="1">
      <c r="B51" s="122" t="s">
        <v>21</v>
      </c>
      <c r="C51" s="117" t="s">
        <v>22</v>
      </c>
      <c r="D51" s="17">
        <f>Активн!AW10</f>
        <v>0.17899999999999999</v>
      </c>
      <c r="E51" s="18" t="s">
        <v>23</v>
      </c>
      <c r="F51" s="17">
        <f>Реактивн!AW10</f>
        <v>0.02</v>
      </c>
    </row>
    <row r="52" spans="2:6" ht="20.100000000000001" customHeight="1">
      <c r="B52" s="122" t="s">
        <v>24</v>
      </c>
      <c r="C52" s="117" t="s">
        <v>25</v>
      </c>
      <c r="D52" s="17">
        <f>Активн!AW11</f>
        <v>0.2</v>
      </c>
      <c r="E52" s="18" t="s">
        <v>26</v>
      </c>
      <c r="F52" s="17">
        <f>Реактивн!AW11</f>
        <v>1.4E-2</v>
      </c>
    </row>
    <row r="53" spans="2:6" ht="20.100000000000001" customHeight="1">
      <c r="B53" s="122" t="s">
        <v>27</v>
      </c>
      <c r="C53" s="117" t="s">
        <v>28</v>
      </c>
      <c r="D53" s="17">
        <f>Активн!AW12</f>
        <v>0.248</v>
      </c>
      <c r="E53" s="18" t="s">
        <v>29</v>
      </c>
      <c r="F53" s="17">
        <f>Реактивн!AW12</f>
        <v>3.1E-2</v>
      </c>
    </row>
    <row r="54" spans="2:6" ht="20.100000000000001" customHeight="1">
      <c r="B54" s="122" t="s">
        <v>30</v>
      </c>
      <c r="C54" s="117" t="s">
        <v>31</v>
      </c>
      <c r="D54" s="17">
        <f>Активн!AW13</f>
        <v>0.29099999999999998</v>
      </c>
      <c r="E54" s="18" t="s">
        <v>32</v>
      </c>
      <c r="F54" s="17">
        <f>Реактивн!AW13</f>
        <v>4.2000000000000003E-2</v>
      </c>
    </row>
    <row r="55" spans="2:6" ht="20.100000000000001" customHeight="1">
      <c r="B55" s="122" t="s">
        <v>33</v>
      </c>
      <c r="C55" s="117" t="s">
        <v>34</v>
      </c>
      <c r="D55" s="17">
        <f>Активн!AW14</f>
        <v>0.29899999999999999</v>
      </c>
      <c r="E55" s="18" t="s">
        <v>35</v>
      </c>
      <c r="F55" s="17">
        <f>Реактивн!AW14</f>
        <v>4.8000000000000001E-2</v>
      </c>
    </row>
    <row r="56" spans="2:6" ht="20.100000000000001" customHeight="1">
      <c r="B56" s="122" t="s">
        <v>36</v>
      </c>
      <c r="C56" s="117" t="s">
        <v>37</v>
      </c>
      <c r="D56" s="17">
        <f>Активн!AW15</f>
        <v>0.30499999999999999</v>
      </c>
      <c r="E56" s="18" t="s">
        <v>38</v>
      </c>
      <c r="F56" s="17">
        <f>Реактивн!AW15</f>
        <v>5.3999999999999999E-2</v>
      </c>
    </row>
    <row r="57" spans="2:6" ht="20.100000000000001" customHeight="1">
      <c r="B57" s="122" t="s">
        <v>39</v>
      </c>
      <c r="C57" s="117" t="s">
        <v>40</v>
      </c>
      <c r="D57" s="17">
        <f>Активн!AW16</f>
        <v>0.314</v>
      </c>
      <c r="E57" s="18" t="s">
        <v>41</v>
      </c>
      <c r="F57" s="17">
        <f>Реактивн!AW16</f>
        <v>6.2E-2</v>
      </c>
    </row>
    <row r="58" spans="2:6" ht="20.100000000000001" customHeight="1">
      <c r="B58" s="122" t="s">
        <v>42</v>
      </c>
      <c r="C58" s="117" t="s">
        <v>43</v>
      </c>
      <c r="D58" s="17">
        <f>Активн!AW17</f>
        <v>0.32600000000000001</v>
      </c>
      <c r="E58" s="18" t="s">
        <v>44</v>
      </c>
      <c r="F58" s="17">
        <f>Реактивн!AW17</f>
        <v>4.3999999999999997E-2</v>
      </c>
    </row>
    <row r="59" spans="2:6" ht="20.100000000000001" customHeight="1">
      <c r="B59" s="122" t="s">
        <v>45</v>
      </c>
      <c r="C59" s="117" t="s">
        <v>46</v>
      </c>
      <c r="D59" s="17">
        <f>Активн!AW18</f>
        <v>0.34200000000000003</v>
      </c>
      <c r="E59" s="18" t="s">
        <v>47</v>
      </c>
      <c r="F59" s="17">
        <f>Реактивн!AW18</f>
        <v>5.7000000000000002E-2</v>
      </c>
    </row>
    <row r="60" spans="2:6" ht="20.100000000000001" customHeight="1">
      <c r="B60" s="122" t="s">
        <v>48</v>
      </c>
      <c r="C60" s="117" t="s">
        <v>49</v>
      </c>
      <c r="D60" s="17">
        <f>Активн!AW19</f>
        <v>0.32200000000000001</v>
      </c>
      <c r="E60" s="18" t="s">
        <v>50</v>
      </c>
      <c r="F60" s="17">
        <f>Реактивн!AW19</f>
        <v>4.5999999999999999E-2</v>
      </c>
    </row>
    <row r="61" spans="2:6" ht="20.100000000000001" customHeight="1">
      <c r="B61" s="122" t="s">
        <v>51</v>
      </c>
      <c r="C61" s="117" t="s">
        <v>52</v>
      </c>
      <c r="D61" s="17">
        <f>Активн!AW20</f>
        <v>0.32200000000000001</v>
      </c>
      <c r="E61" s="18" t="s">
        <v>53</v>
      </c>
      <c r="F61" s="17">
        <f>Реактивн!AW20</f>
        <v>0.05</v>
      </c>
    </row>
    <row r="62" spans="2:6" ht="20.100000000000001" customHeight="1">
      <c r="B62" s="122" t="s">
        <v>54</v>
      </c>
      <c r="C62" s="117" t="s">
        <v>55</v>
      </c>
      <c r="D62" s="17">
        <f>Активн!AW21</f>
        <v>0.29899999999999999</v>
      </c>
      <c r="E62" s="18" t="s">
        <v>56</v>
      </c>
      <c r="F62" s="17">
        <f>Реактивн!AW21</f>
        <v>3.9E-2</v>
      </c>
    </row>
    <row r="63" spans="2:6" ht="20.100000000000001" customHeight="1">
      <c r="B63" s="122" t="s">
        <v>57</v>
      </c>
      <c r="C63" s="117" t="s">
        <v>58</v>
      </c>
      <c r="D63" s="17">
        <f>Активн!AW22</f>
        <v>0.27200000000000002</v>
      </c>
      <c r="E63" s="18" t="s">
        <v>59</v>
      </c>
      <c r="F63" s="17">
        <f>Реактивн!AW22</f>
        <v>3.7999999999999999E-2</v>
      </c>
    </row>
    <row r="64" spans="2:6" ht="20.100000000000001" customHeight="1">
      <c r="B64" s="122" t="s">
        <v>60</v>
      </c>
      <c r="C64" s="117" t="s">
        <v>61</v>
      </c>
      <c r="D64" s="17">
        <f>Активн!AW23</f>
        <v>0.27</v>
      </c>
      <c r="E64" s="18" t="s">
        <v>62</v>
      </c>
      <c r="F64" s="17">
        <f>Реактивн!AW23</f>
        <v>4.5999999999999999E-2</v>
      </c>
    </row>
    <row r="65" spans="1:7" ht="20.100000000000001" customHeight="1">
      <c r="B65" s="122" t="s">
        <v>63</v>
      </c>
      <c r="C65" s="117" t="s">
        <v>64</v>
      </c>
      <c r="D65" s="17">
        <f>Активн!AW24</f>
        <v>0.25700000000000001</v>
      </c>
      <c r="E65" s="18" t="s">
        <v>65</v>
      </c>
      <c r="F65" s="17">
        <f>Реактивн!AW24</f>
        <v>4.8000000000000001E-2</v>
      </c>
    </row>
    <row r="66" spans="1:7" ht="20.100000000000001" customHeight="1">
      <c r="B66" s="122" t="s">
        <v>66</v>
      </c>
      <c r="C66" s="117" t="s">
        <v>67</v>
      </c>
      <c r="D66" s="17">
        <f>Активн!AW25</f>
        <v>0.221</v>
      </c>
      <c r="E66" s="18" t="s">
        <v>68</v>
      </c>
      <c r="F66" s="17">
        <f>Реактивн!AW25</f>
        <v>2.8000000000000001E-2</v>
      </c>
    </row>
    <row r="67" spans="1:7" ht="20.100000000000001" customHeight="1">
      <c r="B67" s="122" t="s">
        <v>69</v>
      </c>
      <c r="C67" s="117" t="s">
        <v>70</v>
      </c>
      <c r="D67" s="17">
        <f>Активн!AW26</f>
        <v>0.221</v>
      </c>
      <c r="E67" s="18" t="s">
        <v>71</v>
      </c>
      <c r="F67" s="17">
        <f>Реактивн!AW26</f>
        <v>3.4000000000000002E-2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Активн!AW27</f>
        <v>0.22700000000000001</v>
      </c>
      <c r="E68" s="20" t="s">
        <v>74</v>
      </c>
      <c r="F68" s="19">
        <f>Реактивн!AW27</f>
        <v>3.9E-2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5.9980000000000011</v>
      </c>
      <c r="E69" s="1" t="s">
        <v>79</v>
      </c>
      <c r="F69" s="126">
        <f>SUM(F45:F68)</f>
        <v>0.88400000000000034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599</v>
      </c>
      <c r="E74" s="186"/>
      <c r="F74" s="186"/>
      <c r="G74" s="186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Активн!AX4</f>
        <v>0.29299999999999998</v>
      </c>
      <c r="E78" s="16" t="s">
        <v>5</v>
      </c>
      <c r="F78" s="28">
        <f>Реактивн!AX4</f>
        <v>0</v>
      </c>
    </row>
    <row r="79" spans="1:7" ht="20.100000000000001" customHeight="1">
      <c r="B79" s="122" t="s">
        <v>6</v>
      </c>
      <c r="C79" s="117" t="s">
        <v>7</v>
      </c>
      <c r="D79" s="17">
        <f>Активн!AX5</f>
        <v>0.28799999999999998</v>
      </c>
      <c r="E79" s="18" t="s">
        <v>8</v>
      </c>
      <c r="F79" s="17">
        <f>Реактивн!AX5</f>
        <v>0</v>
      </c>
    </row>
    <row r="80" spans="1:7" ht="20.100000000000001" customHeight="1">
      <c r="B80" s="122" t="s">
        <v>9</v>
      </c>
      <c r="C80" s="117" t="s">
        <v>10</v>
      </c>
      <c r="D80" s="17">
        <f>Активн!AX6</f>
        <v>0.28799999999999998</v>
      </c>
      <c r="E80" s="18" t="s">
        <v>11</v>
      </c>
      <c r="F80" s="17">
        <f>Реактивн!AX6</f>
        <v>0</v>
      </c>
    </row>
    <row r="81" spans="2:6" ht="20.100000000000001" customHeight="1">
      <c r="B81" s="122" t="s">
        <v>12</v>
      </c>
      <c r="C81" s="117" t="s">
        <v>13</v>
      </c>
      <c r="D81" s="17">
        <f>Активн!AX7</f>
        <v>0.28999999999999998</v>
      </c>
      <c r="E81" s="18" t="s">
        <v>14</v>
      </c>
      <c r="F81" s="17">
        <f>Реактивн!AX7</f>
        <v>0</v>
      </c>
    </row>
    <row r="82" spans="2:6" ht="20.100000000000001" customHeight="1">
      <c r="B82" s="122" t="s">
        <v>15</v>
      </c>
      <c r="C82" s="117" t="s">
        <v>16</v>
      </c>
      <c r="D82" s="17">
        <f>Активн!AX8</f>
        <v>0.28599999999999998</v>
      </c>
      <c r="E82" s="18" t="s">
        <v>17</v>
      </c>
      <c r="F82" s="17">
        <f>Реактивн!AX8</f>
        <v>0</v>
      </c>
    </row>
    <row r="83" spans="2:6" ht="20.100000000000001" customHeight="1">
      <c r="B83" s="122" t="s">
        <v>18</v>
      </c>
      <c r="C83" s="117" t="s">
        <v>19</v>
      </c>
      <c r="D83" s="17">
        <f>Активн!AX9</f>
        <v>0.27800000000000002</v>
      </c>
      <c r="E83" s="18" t="s">
        <v>20</v>
      </c>
      <c r="F83" s="17">
        <f>Реактивн!AX9</f>
        <v>0</v>
      </c>
    </row>
    <row r="84" spans="2:6" ht="20.100000000000001" customHeight="1">
      <c r="B84" s="122" t="s">
        <v>21</v>
      </c>
      <c r="C84" s="117" t="s">
        <v>22</v>
      </c>
      <c r="D84" s="17">
        <f>Активн!AX10</f>
        <v>0.314</v>
      </c>
      <c r="E84" s="18" t="s">
        <v>23</v>
      </c>
      <c r="F84" s="17">
        <f>Реактивн!AX10</f>
        <v>0</v>
      </c>
    </row>
    <row r="85" spans="2:6" ht="20.100000000000001" customHeight="1">
      <c r="B85" s="122" t="s">
        <v>24</v>
      </c>
      <c r="C85" s="117" t="s">
        <v>25</v>
      </c>
      <c r="D85" s="17">
        <f>Активн!AX11</f>
        <v>0.35799999999999998</v>
      </c>
      <c r="E85" s="18" t="s">
        <v>26</v>
      </c>
      <c r="F85" s="17">
        <f>Реактивн!AX11</f>
        <v>8.9999999999999993E-3</v>
      </c>
    </row>
    <row r="86" spans="2:6" ht="20.100000000000001" customHeight="1">
      <c r="B86" s="122" t="s">
        <v>27</v>
      </c>
      <c r="C86" s="117" t="s">
        <v>28</v>
      </c>
      <c r="D86" s="17">
        <f>Активн!AX12</f>
        <v>0.38</v>
      </c>
      <c r="E86" s="18" t="s">
        <v>29</v>
      </c>
      <c r="F86" s="17">
        <f>Реактивн!AX12</f>
        <v>7.0000000000000001E-3</v>
      </c>
    </row>
    <row r="87" spans="2:6" ht="20.100000000000001" customHeight="1">
      <c r="B87" s="122" t="s">
        <v>30</v>
      </c>
      <c r="C87" s="117" t="s">
        <v>31</v>
      </c>
      <c r="D87" s="17">
        <f>Активн!AX13</f>
        <v>0.375</v>
      </c>
      <c r="E87" s="18" t="s">
        <v>32</v>
      </c>
      <c r="F87" s="17">
        <f>Реактивн!AX13</f>
        <v>8.9999999999999993E-3</v>
      </c>
    </row>
    <row r="88" spans="2:6" ht="20.100000000000001" customHeight="1">
      <c r="B88" s="122" t="s">
        <v>33</v>
      </c>
      <c r="C88" s="117" t="s">
        <v>34</v>
      </c>
      <c r="D88" s="17">
        <f>Активн!AX14</f>
        <v>0.35699999999999998</v>
      </c>
      <c r="E88" s="18" t="s">
        <v>35</v>
      </c>
      <c r="F88" s="17">
        <f>Реактивн!AX14</f>
        <v>0</v>
      </c>
    </row>
    <row r="89" spans="2:6" ht="20.100000000000001" customHeight="1">
      <c r="B89" s="122" t="s">
        <v>36</v>
      </c>
      <c r="C89" s="117" t="s">
        <v>37</v>
      </c>
      <c r="D89" s="17">
        <f>Активн!AX15</f>
        <v>0.35399999999999998</v>
      </c>
      <c r="E89" s="18" t="s">
        <v>38</v>
      </c>
      <c r="F89" s="17">
        <f>Реактивн!AX15</f>
        <v>7.0000000000000001E-3</v>
      </c>
    </row>
    <row r="90" spans="2:6" ht="20.100000000000001" customHeight="1">
      <c r="B90" s="122" t="s">
        <v>39</v>
      </c>
      <c r="C90" s="117" t="s">
        <v>40</v>
      </c>
      <c r="D90" s="17">
        <f>Активн!AX16</f>
        <v>0.36199999999999999</v>
      </c>
      <c r="E90" s="18" t="s">
        <v>41</v>
      </c>
      <c r="F90" s="17">
        <f>Реактивн!AX16</f>
        <v>2E-3</v>
      </c>
    </row>
    <row r="91" spans="2:6" ht="20.100000000000001" customHeight="1">
      <c r="B91" s="122" t="s">
        <v>42</v>
      </c>
      <c r="C91" s="117" t="s">
        <v>43</v>
      </c>
      <c r="D91" s="17">
        <f>Активн!AX17</f>
        <v>0.36199999999999999</v>
      </c>
      <c r="E91" s="18" t="s">
        <v>44</v>
      </c>
      <c r="F91" s="17">
        <f>Реактивн!AX17</f>
        <v>2E-3</v>
      </c>
    </row>
    <row r="92" spans="2:6" ht="20.100000000000001" customHeight="1">
      <c r="B92" s="122" t="s">
        <v>45</v>
      </c>
      <c r="C92" s="117" t="s">
        <v>46</v>
      </c>
      <c r="D92" s="17">
        <f>Активн!AX18</f>
        <v>0.35599999999999998</v>
      </c>
      <c r="E92" s="18" t="s">
        <v>47</v>
      </c>
      <c r="F92" s="17">
        <f>Реактивн!AX18</f>
        <v>6.0000000000000001E-3</v>
      </c>
    </row>
    <row r="93" spans="2:6" ht="20.100000000000001" customHeight="1">
      <c r="B93" s="122" t="s">
        <v>48</v>
      </c>
      <c r="C93" s="117" t="s">
        <v>49</v>
      </c>
      <c r="D93" s="17">
        <f>Активн!AX19</f>
        <v>0.33</v>
      </c>
      <c r="E93" s="18" t="s">
        <v>50</v>
      </c>
      <c r="F93" s="17">
        <f>Реактивн!AX19</f>
        <v>0</v>
      </c>
    </row>
    <row r="94" spans="2:6" ht="20.100000000000001" customHeight="1">
      <c r="B94" s="122" t="s">
        <v>51</v>
      </c>
      <c r="C94" s="117" t="s">
        <v>52</v>
      </c>
      <c r="D94" s="17">
        <f>Активн!AX20</f>
        <v>0.36099999999999999</v>
      </c>
      <c r="E94" s="18" t="s">
        <v>53</v>
      </c>
      <c r="F94" s="17">
        <f>Реактивн!AX20</f>
        <v>3.0000000000000001E-3</v>
      </c>
    </row>
    <row r="95" spans="2:6" ht="20.100000000000001" customHeight="1">
      <c r="B95" s="122" t="s">
        <v>54</v>
      </c>
      <c r="C95" s="117" t="s">
        <v>55</v>
      </c>
      <c r="D95" s="17">
        <f>Активн!AX21</f>
        <v>0.36099999999999999</v>
      </c>
      <c r="E95" s="18" t="s">
        <v>56</v>
      </c>
      <c r="F95" s="17">
        <f>Реактивн!AX21</f>
        <v>0.01</v>
      </c>
    </row>
    <row r="96" spans="2:6" ht="20.100000000000001" customHeight="1">
      <c r="B96" s="122" t="s">
        <v>57</v>
      </c>
      <c r="C96" s="117" t="s">
        <v>58</v>
      </c>
      <c r="D96" s="17">
        <f>Активн!AX22</f>
        <v>0.33400000000000002</v>
      </c>
      <c r="E96" s="18" t="s">
        <v>59</v>
      </c>
      <c r="F96" s="17">
        <f>Реактивн!AX22</f>
        <v>0</v>
      </c>
    </row>
    <row r="97" spans="2:6" ht="20.100000000000001" customHeight="1">
      <c r="B97" s="122" t="s">
        <v>60</v>
      </c>
      <c r="C97" s="117" t="s">
        <v>61</v>
      </c>
      <c r="D97" s="17">
        <f>Активн!AX23</f>
        <v>0.314</v>
      </c>
      <c r="E97" s="18" t="s">
        <v>62</v>
      </c>
      <c r="F97" s="17">
        <f>Реактивн!AX23</f>
        <v>0</v>
      </c>
    </row>
    <row r="98" spans="2:6" ht="20.100000000000001" customHeight="1">
      <c r="B98" s="122" t="s">
        <v>63</v>
      </c>
      <c r="C98" s="117" t="s">
        <v>64</v>
      </c>
      <c r="D98" s="17">
        <f>Активн!AX24</f>
        <v>0.307</v>
      </c>
      <c r="E98" s="18" t="s">
        <v>65</v>
      </c>
      <c r="F98" s="17">
        <f>Реактивн!AX24</f>
        <v>0</v>
      </c>
    </row>
    <row r="99" spans="2:6" ht="20.100000000000001" customHeight="1">
      <c r="B99" s="122" t="s">
        <v>66</v>
      </c>
      <c r="C99" s="117" t="s">
        <v>67</v>
      </c>
      <c r="D99" s="17">
        <f>Активн!AX25</f>
        <v>0.29899999999999999</v>
      </c>
      <c r="E99" s="18" t="s">
        <v>68</v>
      </c>
      <c r="F99" s="17">
        <f>Реактивн!AX25</f>
        <v>0</v>
      </c>
    </row>
    <row r="100" spans="2:6" ht="20.100000000000001" customHeight="1">
      <c r="B100" s="122" t="s">
        <v>69</v>
      </c>
      <c r="C100" s="117" t="s">
        <v>70</v>
      </c>
      <c r="D100" s="17">
        <f>Активн!AX26</f>
        <v>0.28799999999999998</v>
      </c>
      <c r="E100" s="18" t="s">
        <v>71</v>
      </c>
      <c r="F100" s="17">
        <f>Реактивн!AX26</f>
        <v>0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Активн!AX27</f>
        <v>0.26600000000000001</v>
      </c>
      <c r="E101" s="20" t="s">
        <v>74</v>
      </c>
      <c r="F101" s="19">
        <f>Реактивн!AX27</f>
        <v>0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7.8010000000000002</v>
      </c>
      <c r="E102" s="1" t="s">
        <v>79</v>
      </c>
      <c r="F102" s="126">
        <f>SUM(F78:F101)</f>
        <v>5.5000000000000007E-2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60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613</v>
      </c>
      <c r="E4" s="24"/>
      <c r="F4" s="24"/>
    </row>
    <row r="5" spans="1:7" ht="30" customHeight="1" thickBot="1">
      <c r="B5" s="184" t="s">
        <v>557</v>
      </c>
      <c r="C5" s="184"/>
      <c r="D5" s="184"/>
      <c r="E5" s="184"/>
      <c r="F5" s="184"/>
      <c r="G5" s="160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Активн!EH4</f>
        <v>0.497</v>
      </c>
      <c r="E8" s="16" t="s">
        <v>5</v>
      </c>
      <c r="F8" s="28">
        <f>Реактивн!EH4</f>
        <v>0.11799999999999999</v>
      </c>
    </row>
    <row r="9" spans="1:7" ht="20.100000000000001" customHeight="1">
      <c r="B9" s="122" t="s">
        <v>6</v>
      </c>
      <c r="C9" s="117" t="s">
        <v>7</v>
      </c>
      <c r="D9" s="17">
        <f>Активн!EH5</f>
        <v>0.47699999999999998</v>
      </c>
      <c r="E9" s="18" t="s">
        <v>8</v>
      </c>
      <c r="F9" s="17">
        <f>Реактивн!EH5</f>
        <v>0.115</v>
      </c>
    </row>
    <row r="10" spans="1:7" ht="20.100000000000001" customHeight="1">
      <c r="B10" s="122" t="s">
        <v>9</v>
      </c>
      <c r="C10" s="117" t="s">
        <v>10</v>
      </c>
      <c r="D10" s="17">
        <f>Активн!EH6</f>
        <v>0.47399999999999998</v>
      </c>
      <c r="E10" s="18" t="s">
        <v>11</v>
      </c>
      <c r="F10" s="17">
        <f>Реактивн!EH6</f>
        <v>0.11799999999999999</v>
      </c>
    </row>
    <row r="11" spans="1:7" ht="20.100000000000001" customHeight="1">
      <c r="B11" s="122" t="s">
        <v>12</v>
      </c>
      <c r="C11" s="117" t="s">
        <v>13</v>
      </c>
      <c r="D11" s="17">
        <f>Активн!EH7</f>
        <v>0.46500000000000002</v>
      </c>
      <c r="E11" s="18" t="s">
        <v>14</v>
      </c>
      <c r="F11" s="17">
        <f>Реактивн!EH7</f>
        <v>0.115</v>
      </c>
    </row>
    <row r="12" spans="1:7" ht="20.100000000000001" customHeight="1">
      <c r="B12" s="122" t="s">
        <v>15</v>
      </c>
      <c r="C12" s="117" t="s">
        <v>16</v>
      </c>
      <c r="D12" s="17">
        <f>Активн!EH8</f>
        <v>0.48199999999999998</v>
      </c>
      <c r="E12" s="18" t="s">
        <v>17</v>
      </c>
      <c r="F12" s="17">
        <f>Реактивн!EH8</f>
        <v>0.11600000000000001</v>
      </c>
    </row>
    <row r="13" spans="1:7" ht="20.100000000000001" customHeight="1">
      <c r="B13" s="122" t="s">
        <v>18</v>
      </c>
      <c r="C13" s="117" t="s">
        <v>19</v>
      </c>
      <c r="D13" s="17">
        <f>Активн!EH9</f>
        <v>0.49399999999999999</v>
      </c>
      <c r="E13" s="18" t="s">
        <v>20</v>
      </c>
      <c r="F13" s="17">
        <f>Реактивн!EH9</f>
        <v>0.11700000000000001</v>
      </c>
    </row>
    <row r="14" spans="1:7" ht="20.100000000000001" customHeight="1">
      <c r="B14" s="122" t="s">
        <v>21</v>
      </c>
      <c r="C14" s="117" t="s">
        <v>22</v>
      </c>
      <c r="D14" s="17">
        <f>Активн!EH10</f>
        <v>0.59799999999999998</v>
      </c>
      <c r="E14" s="18" t="s">
        <v>23</v>
      </c>
      <c r="F14" s="17">
        <f>Реактивн!EH10</f>
        <v>0.129</v>
      </c>
    </row>
    <row r="15" spans="1:7" ht="20.100000000000001" customHeight="1">
      <c r="B15" s="122" t="s">
        <v>24</v>
      </c>
      <c r="C15" s="117" t="s">
        <v>25</v>
      </c>
      <c r="D15" s="17">
        <f>Активн!EH11</f>
        <v>0.70199999999999996</v>
      </c>
      <c r="E15" s="18" t="s">
        <v>26</v>
      </c>
      <c r="F15" s="17">
        <f>Реактивн!EH11</f>
        <v>0.14599999999999999</v>
      </c>
    </row>
    <row r="16" spans="1:7" ht="20.100000000000001" customHeight="1">
      <c r="B16" s="122" t="s">
        <v>27</v>
      </c>
      <c r="C16" s="117" t="s">
        <v>28</v>
      </c>
      <c r="D16" s="17">
        <f>Активн!EH12</f>
        <v>0.76200000000000001</v>
      </c>
      <c r="E16" s="18" t="s">
        <v>29</v>
      </c>
      <c r="F16" s="17">
        <f>Реактивн!EH12</f>
        <v>0.156</v>
      </c>
    </row>
    <row r="17" spans="2:6" ht="20.100000000000001" customHeight="1">
      <c r="B17" s="122" t="s">
        <v>30</v>
      </c>
      <c r="C17" s="117" t="s">
        <v>31</v>
      </c>
      <c r="D17" s="17">
        <f>Активн!EH13</f>
        <v>0.74</v>
      </c>
      <c r="E17" s="18" t="s">
        <v>32</v>
      </c>
      <c r="F17" s="17">
        <f>Реактивн!EH13</f>
        <v>0.122</v>
      </c>
    </row>
    <row r="18" spans="2:6" ht="20.100000000000001" customHeight="1">
      <c r="B18" s="122" t="s">
        <v>33</v>
      </c>
      <c r="C18" s="117" t="s">
        <v>34</v>
      </c>
      <c r="D18" s="17">
        <f>Активн!EH14</f>
        <v>0.71399999999999997</v>
      </c>
      <c r="E18" s="18" t="s">
        <v>35</v>
      </c>
      <c r="F18" s="17">
        <f>Реактивн!EH14</f>
        <v>0.11700000000000001</v>
      </c>
    </row>
    <row r="19" spans="2:6" ht="20.100000000000001" customHeight="1">
      <c r="B19" s="122" t="s">
        <v>36</v>
      </c>
      <c r="C19" s="117" t="s">
        <v>37</v>
      </c>
      <c r="D19" s="17">
        <f>Активн!EH15</f>
        <v>0.75700000000000001</v>
      </c>
      <c r="E19" s="18" t="s">
        <v>38</v>
      </c>
      <c r="F19" s="17">
        <f>Реактивн!EH15</f>
        <v>0.11899999999999999</v>
      </c>
    </row>
    <row r="20" spans="2:6" ht="20.100000000000001" customHeight="1">
      <c r="B20" s="122" t="s">
        <v>39</v>
      </c>
      <c r="C20" s="117" t="s">
        <v>40</v>
      </c>
      <c r="D20" s="17">
        <f>Активн!EH16</f>
        <v>0.69799999999999995</v>
      </c>
      <c r="E20" s="18" t="s">
        <v>41</v>
      </c>
      <c r="F20" s="17">
        <f>Реактивн!EH16</f>
        <v>0.105</v>
      </c>
    </row>
    <row r="21" spans="2:6" ht="20.100000000000001" customHeight="1">
      <c r="B21" s="122" t="s">
        <v>42</v>
      </c>
      <c r="C21" s="117" t="s">
        <v>43</v>
      </c>
      <c r="D21" s="17">
        <f>Активн!EH17</f>
        <v>0.72599999999999998</v>
      </c>
      <c r="E21" s="18" t="s">
        <v>44</v>
      </c>
      <c r="F21" s="17">
        <f>Реактивн!EH17</f>
        <v>0.12</v>
      </c>
    </row>
    <row r="22" spans="2:6" ht="20.100000000000001" customHeight="1">
      <c r="B22" s="122" t="s">
        <v>45</v>
      </c>
      <c r="C22" s="117" t="s">
        <v>46</v>
      </c>
      <c r="D22" s="17">
        <f>Активн!EH18</f>
        <v>0.71899999999999997</v>
      </c>
      <c r="E22" s="18" t="s">
        <v>47</v>
      </c>
      <c r="F22" s="17">
        <f>Реактивн!EH18</f>
        <v>0.123</v>
      </c>
    </row>
    <row r="23" spans="2:6" ht="20.100000000000001" customHeight="1">
      <c r="B23" s="122" t="s">
        <v>48</v>
      </c>
      <c r="C23" s="117" t="s">
        <v>49</v>
      </c>
      <c r="D23" s="17">
        <f>Активн!EH19</f>
        <v>0.70499999999999996</v>
      </c>
      <c r="E23" s="18" t="s">
        <v>50</v>
      </c>
      <c r="F23" s="17">
        <f>Реактивн!EH19</f>
        <v>0.114</v>
      </c>
    </row>
    <row r="24" spans="2:6" ht="20.100000000000001" customHeight="1">
      <c r="B24" s="122" t="s">
        <v>51</v>
      </c>
      <c r="C24" s="117" t="s">
        <v>52</v>
      </c>
      <c r="D24" s="17">
        <f>Активн!EH20</f>
        <v>0.82899999999999996</v>
      </c>
      <c r="E24" s="18" t="s">
        <v>53</v>
      </c>
      <c r="F24" s="17">
        <f>Реактивн!EH20</f>
        <v>0.16500000000000001</v>
      </c>
    </row>
    <row r="25" spans="2:6" ht="20.100000000000001" customHeight="1">
      <c r="B25" s="122" t="s">
        <v>54</v>
      </c>
      <c r="C25" s="117" t="s">
        <v>55</v>
      </c>
      <c r="D25" s="17">
        <f>Активн!EH21</f>
        <v>0.80200000000000005</v>
      </c>
      <c r="E25" s="18" t="s">
        <v>56</v>
      </c>
      <c r="F25" s="17">
        <f>Реактивн!EH21</f>
        <v>0.156</v>
      </c>
    </row>
    <row r="26" spans="2:6" ht="20.100000000000001" customHeight="1">
      <c r="B26" s="122" t="s">
        <v>57</v>
      </c>
      <c r="C26" s="117" t="s">
        <v>58</v>
      </c>
      <c r="D26" s="17">
        <f>Активн!EH22</f>
        <v>0.76700000000000002</v>
      </c>
      <c r="E26" s="18" t="s">
        <v>59</v>
      </c>
      <c r="F26" s="17">
        <f>Реактивн!EH22</f>
        <v>0.153</v>
      </c>
    </row>
    <row r="27" spans="2:6" ht="20.100000000000001" customHeight="1">
      <c r="B27" s="122" t="s">
        <v>60</v>
      </c>
      <c r="C27" s="117" t="s">
        <v>61</v>
      </c>
      <c r="D27" s="17">
        <f>Активн!EH23</f>
        <v>0.71899999999999997</v>
      </c>
      <c r="E27" s="18" t="s">
        <v>62</v>
      </c>
      <c r="F27" s="17">
        <f>Реактивн!EH23</f>
        <v>0.14899999999999999</v>
      </c>
    </row>
    <row r="28" spans="2:6" ht="20.100000000000001" customHeight="1">
      <c r="B28" s="122" t="s">
        <v>63</v>
      </c>
      <c r="C28" s="117" t="s">
        <v>64</v>
      </c>
      <c r="D28" s="17">
        <f>Активн!EH24</f>
        <v>0.67800000000000005</v>
      </c>
      <c r="E28" s="18" t="s">
        <v>65</v>
      </c>
      <c r="F28" s="17">
        <f>Реактивн!EH24</f>
        <v>0.14499999999999999</v>
      </c>
    </row>
    <row r="29" spans="2:6" ht="20.100000000000001" customHeight="1">
      <c r="B29" s="122" t="s">
        <v>66</v>
      </c>
      <c r="C29" s="117" t="s">
        <v>67</v>
      </c>
      <c r="D29" s="17">
        <f>Активн!EH25</f>
        <v>0.64500000000000002</v>
      </c>
      <c r="E29" s="18" t="s">
        <v>68</v>
      </c>
      <c r="F29" s="17">
        <f>Реактивн!EH25</f>
        <v>0.14299999999999999</v>
      </c>
    </row>
    <row r="30" spans="2:6" ht="20.100000000000001" customHeight="1">
      <c r="B30" s="122" t="s">
        <v>69</v>
      </c>
      <c r="C30" s="117" t="s">
        <v>70</v>
      </c>
      <c r="D30" s="17">
        <f>Активн!EH26</f>
        <v>0.58399999999999996</v>
      </c>
      <c r="E30" s="18" t="s">
        <v>71</v>
      </c>
      <c r="F30" s="17">
        <f>Реактивн!EH26</f>
        <v>0.14199999999999999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Активн!EH27</f>
        <v>0.53200000000000003</v>
      </c>
      <c r="E31" s="20" t="s">
        <v>74</v>
      </c>
      <c r="F31" s="19">
        <f>Реактивн!EH27</f>
        <v>0.13500000000000001</v>
      </c>
    </row>
    <row r="32" spans="2:6" ht="30" customHeight="1" thickBot="1">
      <c r="B32" s="124" t="s">
        <v>75</v>
      </c>
      <c r="C32" s="1" t="s">
        <v>78</v>
      </c>
      <c r="D32" s="125">
        <f>SUM(D8:D31)</f>
        <v>15.566000000000001</v>
      </c>
      <c r="E32" s="1" t="s">
        <v>79</v>
      </c>
      <c r="F32" s="126">
        <f>SUM(F8:F31)</f>
        <v>3.1379999999999999</v>
      </c>
    </row>
    <row r="33" spans="2:5" ht="12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63" orientation="portrait" useFirstPageNumber="1" horizontalDpi="180" verticalDpi="180" r:id="rId1"/>
  <headerFooter>
    <oddFooter>&amp;LИсп. Власова Н.А.&amp;R&amp;P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550</v>
      </c>
      <c r="E4" s="24"/>
      <c r="F4" s="24"/>
    </row>
    <row r="5" spans="1:7" ht="30" customHeight="1" thickBot="1">
      <c r="A5" s="179" t="s">
        <v>551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0.155</v>
      </c>
      <c r="E8" s="16" t="s">
        <v>5</v>
      </c>
      <c r="F8" s="28">
        <f>F45+F78</f>
        <v>6.4000000000000001E-2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0.14100000000000001</v>
      </c>
      <c r="E9" s="18" t="s">
        <v>8</v>
      </c>
      <c r="F9" s="17">
        <f t="shared" ref="F9:F31" si="1">F46+F79</f>
        <v>6.2E-2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0.13700000000000001</v>
      </c>
      <c r="E10" s="18" t="s">
        <v>11</v>
      </c>
      <c r="F10" s="17">
        <f t="shared" si="1"/>
        <v>6.1000000000000006E-2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0.13500000000000001</v>
      </c>
      <c r="E11" s="18" t="s">
        <v>14</v>
      </c>
      <c r="F11" s="17">
        <f t="shared" si="1"/>
        <v>6.1000000000000006E-2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0.13600000000000001</v>
      </c>
      <c r="E12" s="18" t="s">
        <v>17</v>
      </c>
      <c r="F12" s="17">
        <f t="shared" si="1"/>
        <v>6.2E-2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0.15000000000000002</v>
      </c>
      <c r="E13" s="18" t="s">
        <v>20</v>
      </c>
      <c r="F13" s="17">
        <f t="shared" si="1"/>
        <v>6.0000000000000005E-2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0.17599999999999999</v>
      </c>
      <c r="E14" s="18" t="s">
        <v>23</v>
      </c>
      <c r="F14" s="17">
        <f t="shared" si="1"/>
        <v>6.2000000000000006E-2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0.19400000000000001</v>
      </c>
      <c r="E15" s="18" t="s">
        <v>26</v>
      </c>
      <c r="F15" s="17">
        <f t="shared" si="1"/>
        <v>7.1000000000000008E-2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0.20600000000000002</v>
      </c>
      <c r="E16" s="18" t="s">
        <v>29</v>
      </c>
      <c r="F16" s="17">
        <f t="shared" si="1"/>
        <v>7.3000000000000009E-2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0.22899999999999998</v>
      </c>
      <c r="E17" s="18" t="s">
        <v>32</v>
      </c>
      <c r="F17" s="17">
        <f t="shared" si="1"/>
        <v>7.3000000000000009E-2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0.22999999999999998</v>
      </c>
      <c r="E18" s="18" t="s">
        <v>35</v>
      </c>
      <c r="F18" s="17">
        <f t="shared" si="1"/>
        <v>8.5999999999999993E-2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0.219</v>
      </c>
      <c r="E19" s="18" t="s">
        <v>38</v>
      </c>
      <c r="F19" s="17">
        <f t="shared" si="1"/>
        <v>8.4000000000000005E-2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0.22500000000000001</v>
      </c>
      <c r="E20" s="18" t="s">
        <v>41</v>
      </c>
      <c r="F20" s="17">
        <f t="shared" si="1"/>
        <v>8.7999999999999995E-2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0.22</v>
      </c>
      <c r="E21" s="18" t="s">
        <v>44</v>
      </c>
      <c r="F21" s="17">
        <f t="shared" si="1"/>
        <v>8.3000000000000004E-2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0.219</v>
      </c>
      <c r="E22" s="18" t="s">
        <v>47</v>
      </c>
      <c r="F22" s="17">
        <f t="shared" si="1"/>
        <v>8.1000000000000003E-2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0.22900000000000001</v>
      </c>
      <c r="E23" s="18" t="s">
        <v>50</v>
      </c>
      <c r="F23" s="17">
        <f t="shared" si="1"/>
        <v>8.7999999999999995E-2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0.247</v>
      </c>
      <c r="E24" s="18" t="s">
        <v>53</v>
      </c>
      <c r="F24" s="17">
        <f t="shared" si="1"/>
        <v>8.8999999999999996E-2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0.255</v>
      </c>
      <c r="E25" s="18" t="s">
        <v>56</v>
      </c>
      <c r="F25" s="17">
        <f t="shared" si="1"/>
        <v>8.5000000000000006E-2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0.26100000000000001</v>
      </c>
      <c r="E26" s="18" t="s">
        <v>59</v>
      </c>
      <c r="F26" s="17">
        <f t="shared" si="1"/>
        <v>8.3000000000000004E-2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0.26700000000000002</v>
      </c>
      <c r="E27" s="18" t="s">
        <v>62</v>
      </c>
      <c r="F27" s="17">
        <f t="shared" si="1"/>
        <v>7.9000000000000015E-2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0.249</v>
      </c>
      <c r="E28" s="18" t="s">
        <v>65</v>
      </c>
      <c r="F28" s="17">
        <f t="shared" si="1"/>
        <v>7.3999999999999996E-2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0.222</v>
      </c>
      <c r="E29" s="18" t="s">
        <v>68</v>
      </c>
      <c r="F29" s="17">
        <f t="shared" si="1"/>
        <v>7.2999999999999995E-2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0.188</v>
      </c>
      <c r="E30" s="18" t="s">
        <v>71</v>
      </c>
      <c r="F30" s="17">
        <f t="shared" si="1"/>
        <v>6.7000000000000004E-2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0.17199999999999999</v>
      </c>
      <c r="E31" s="20" t="s">
        <v>74</v>
      </c>
      <c r="F31" s="19">
        <f t="shared" si="1"/>
        <v>6.5000000000000002E-2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4.8619999999999992</v>
      </c>
      <c r="E32" s="1" t="s">
        <v>79</v>
      </c>
      <c r="F32" s="126">
        <f>SUM(F8:F31)</f>
        <v>1.7739999999999998</v>
      </c>
    </row>
    <row r="33" spans="1:7" ht="14.2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552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Активн!AY4</f>
        <v>6.9000000000000006E-2</v>
      </c>
      <c r="E45" s="16" t="s">
        <v>5</v>
      </c>
      <c r="F45" s="28">
        <f>Реактивн!AY4</f>
        <v>2.5999999999999999E-2</v>
      </c>
    </row>
    <row r="46" spans="1:7" ht="20.100000000000001" customHeight="1">
      <c r="B46" s="122" t="s">
        <v>6</v>
      </c>
      <c r="C46" s="117" t="s">
        <v>7</v>
      </c>
      <c r="D46" s="17">
        <f>Активн!AY5</f>
        <v>6.2E-2</v>
      </c>
      <c r="E46" s="18" t="s">
        <v>8</v>
      </c>
      <c r="F46" s="17">
        <f>Реактивн!AY5</f>
        <v>2.4E-2</v>
      </c>
    </row>
    <row r="47" spans="1:7" ht="20.100000000000001" customHeight="1">
      <c r="B47" s="122" t="s">
        <v>9</v>
      </c>
      <c r="C47" s="117" t="s">
        <v>10</v>
      </c>
      <c r="D47" s="17">
        <f>Активн!AY6</f>
        <v>6.0999999999999999E-2</v>
      </c>
      <c r="E47" s="18" t="s">
        <v>11</v>
      </c>
      <c r="F47" s="17">
        <f>Реактивн!AY6</f>
        <v>2.4E-2</v>
      </c>
    </row>
    <row r="48" spans="1:7" ht="20.100000000000001" customHeight="1">
      <c r="B48" s="122" t="s">
        <v>12</v>
      </c>
      <c r="C48" s="117" t="s">
        <v>13</v>
      </c>
      <c r="D48" s="17">
        <f>Активн!AY7</f>
        <v>5.8999999999999997E-2</v>
      </c>
      <c r="E48" s="18" t="s">
        <v>14</v>
      </c>
      <c r="F48" s="17">
        <f>Реактивн!AY7</f>
        <v>2.4E-2</v>
      </c>
    </row>
    <row r="49" spans="2:6" ht="20.100000000000001" customHeight="1">
      <c r="B49" s="122" t="s">
        <v>15</v>
      </c>
      <c r="C49" s="117" t="s">
        <v>16</v>
      </c>
      <c r="D49" s="17">
        <f>Активн!AY8</f>
        <v>5.8999999999999997E-2</v>
      </c>
      <c r="E49" s="18" t="s">
        <v>17</v>
      </c>
      <c r="F49" s="17">
        <f>Реактивн!AY8</f>
        <v>2.4E-2</v>
      </c>
    </row>
    <row r="50" spans="2:6" ht="20.100000000000001" customHeight="1">
      <c r="B50" s="122" t="s">
        <v>18</v>
      </c>
      <c r="C50" s="117" t="s">
        <v>19</v>
      </c>
      <c r="D50" s="17">
        <f>Активн!AY9</f>
        <v>6.8000000000000005E-2</v>
      </c>
      <c r="E50" s="18" t="s">
        <v>20</v>
      </c>
      <c r="F50" s="17">
        <f>Реактивн!AY9</f>
        <v>2.3E-2</v>
      </c>
    </row>
    <row r="51" spans="2:6" ht="20.100000000000001" customHeight="1">
      <c r="B51" s="122" t="s">
        <v>21</v>
      </c>
      <c r="C51" s="117" t="s">
        <v>22</v>
      </c>
      <c r="D51" s="17">
        <f>Активн!AY10</f>
        <v>8.5000000000000006E-2</v>
      </c>
      <c r="E51" s="18" t="s">
        <v>23</v>
      </c>
      <c r="F51" s="17">
        <f>Реактивн!AY10</f>
        <v>2.5000000000000001E-2</v>
      </c>
    </row>
    <row r="52" spans="2:6" ht="20.100000000000001" customHeight="1">
      <c r="B52" s="122" t="s">
        <v>24</v>
      </c>
      <c r="C52" s="117" t="s">
        <v>25</v>
      </c>
      <c r="D52" s="17">
        <f>Активн!AY11</f>
        <v>9.7000000000000003E-2</v>
      </c>
      <c r="E52" s="18" t="s">
        <v>26</v>
      </c>
      <c r="F52" s="17">
        <f>Реактивн!AY11</f>
        <v>3.3000000000000002E-2</v>
      </c>
    </row>
    <row r="53" spans="2:6" ht="20.100000000000001" customHeight="1">
      <c r="B53" s="122" t="s">
        <v>27</v>
      </c>
      <c r="C53" s="117" t="s">
        <v>28</v>
      </c>
      <c r="D53" s="17">
        <f>Активн!AY12</f>
        <v>0.106</v>
      </c>
      <c r="E53" s="18" t="s">
        <v>29</v>
      </c>
      <c r="F53" s="17">
        <f>Реактивн!AY12</f>
        <v>3.3000000000000002E-2</v>
      </c>
    </row>
    <row r="54" spans="2:6" ht="20.100000000000001" customHeight="1">
      <c r="B54" s="122" t="s">
        <v>30</v>
      </c>
      <c r="C54" s="117" t="s">
        <v>31</v>
      </c>
      <c r="D54" s="17">
        <f>Активн!AY13</f>
        <v>0.124</v>
      </c>
      <c r="E54" s="18" t="s">
        <v>32</v>
      </c>
      <c r="F54" s="17">
        <f>Реактивн!AY13</f>
        <v>3.2000000000000001E-2</v>
      </c>
    </row>
    <row r="55" spans="2:6" ht="20.100000000000001" customHeight="1">
      <c r="B55" s="122" t="s">
        <v>33</v>
      </c>
      <c r="C55" s="117" t="s">
        <v>34</v>
      </c>
      <c r="D55" s="17">
        <f>Активн!AY14</f>
        <v>0.122</v>
      </c>
      <c r="E55" s="18" t="s">
        <v>35</v>
      </c>
      <c r="F55" s="17">
        <f>Реактивн!AY14</f>
        <v>4.4999999999999998E-2</v>
      </c>
    </row>
    <row r="56" spans="2:6" ht="20.100000000000001" customHeight="1">
      <c r="B56" s="122" t="s">
        <v>36</v>
      </c>
      <c r="C56" s="117" t="s">
        <v>37</v>
      </c>
      <c r="D56" s="17">
        <f>Активн!AY15</f>
        <v>0.107</v>
      </c>
      <c r="E56" s="18" t="s">
        <v>38</v>
      </c>
      <c r="F56" s="17">
        <f>Реактивн!AY15</f>
        <v>4.2000000000000003E-2</v>
      </c>
    </row>
    <row r="57" spans="2:6" ht="20.100000000000001" customHeight="1">
      <c r="B57" s="122" t="s">
        <v>39</v>
      </c>
      <c r="C57" s="117" t="s">
        <v>40</v>
      </c>
      <c r="D57" s="17">
        <f>Активн!AY16</f>
        <v>0.112</v>
      </c>
      <c r="E57" s="18" t="s">
        <v>41</v>
      </c>
      <c r="F57" s="17">
        <f>Реактивн!AY16</f>
        <v>4.4999999999999998E-2</v>
      </c>
    </row>
    <row r="58" spans="2:6" ht="20.100000000000001" customHeight="1">
      <c r="B58" s="122" t="s">
        <v>42</v>
      </c>
      <c r="C58" s="117" t="s">
        <v>43</v>
      </c>
      <c r="D58" s="17">
        <f>Активн!AY17</f>
        <v>0.108</v>
      </c>
      <c r="E58" s="18" t="s">
        <v>44</v>
      </c>
      <c r="F58" s="17">
        <f>Реактивн!AY17</f>
        <v>0.04</v>
      </c>
    </row>
    <row r="59" spans="2:6" ht="20.100000000000001" customHeight="1">
      <c r="B59" s="122" t="s">
        <v>45</v>
      </c>
      <c r="C59" s="117" t="s">
        <v>46</v>
      </c>
      <c r="D59" s="17">
        <f>Активн!AY18</f>
        <v>0.104</v>
      </c>
      <c r="E59" s="18" t="s">
        <v>47</v>
      </c>
      <c r="F59" s="17">
        <f>Реактивн!AY18</f>
        <v>3.9E-2</v>
      </c>
    </row>
    <row r="60" spans="2:6" ht="20.100000000000001" customHeight="1">
      <c r="B60" s="122" t="s">
        <v>48</v>
      </c>
      <c r="C60" s="117" t="s">
        <v>49</v>
      </c>
      <c r="D60" s="17">
        <f>Активн!AY19</f>
        <v>0.113</v>
      </c>
      <c r="E60" s="18" t="s">
        <v>50</v>
      </c>
      <c r="F60" s="17">
        <f>Реактивн!AY19</f>
        <v>4.5999999999999999E-2</v>
      </c>
    </row>
    <row r="61" spans="2:6" ht="20.100000000000001" customHeight="1">
      <c r="B61" s="122" t="s">
        <v>51</v>
      </c>
      <c r="C61" s="117" t="s">
        <v>52</v>
      </c>
      <c r="D61" s="17">
        <f>Активн!AY20</f>
        <v>0.114</v>
      </c>
      <c r="E61" s="18" t="s">
        <v>53</v>
      </c>
      <c r="F61" s="17">
        <f>Реактивн!AY20</f>
        <v>4.8000000000000001E-2</v>
      </c>
    </row>
    <row r="62" spans="2:6" ht="20.100000000000001" customHeight="1">
      <c r="B62" s="122" t="s">
        <v>54</v>
      </c>
      <c r="C62" s="117" t="s">
        <v>55</v>
      </c>
      <c r="D62" s="17">
        <f>Активн!AY21</f>
        <v>0.114</v>
      </c>
      <c r="E62" s="18" t="s">
        <v>56</v>
      </c>
      <c r="F62" s="17">
        <f>Реактивн!AY21</f>
        <v>4.2000000000000003E-2</v>
      </c>
    </row>
    <row r="63" spans="2:6" ht="20.100000000000001" customHeight="1">
      <c r="B63" s="122" t="s">
        <v>57</v>
      </c>
      <c r="C63" s="117" t="s">
        <v>58</v>
      </c>
      <c r="D63" s="17">
        <f>Активн!AY22</f>
        <v>0.11799999999999999</v>
      </c>
      <c r="E63" s="18" t="s">
        <v>59</v>
      </c>
      <c r="F63" s="17">
        <f>Реактивн!AY22</f>
        <v>4.1000000000000002E-2</v>
      </c>
    </row>
    <row r="64" spans="2:6" ht="20.100000000000001" customHeight="1">
      <c r="B64" s="122" t="s">
        <v>60</v>
      </c>
      <c r="C64" s="117" t="s">
        <v>61</v>
      </c>
      <c r="D64" s="17">
        <f>Активн!AY23</f>
        <v>0.121</v>
      </c>
      <c r="E64" s="18" t="s">
        <v>62</v>
      </c>
      <c r="F64" s="17">
        <f>Реактивн!AY23</f>
        <v>3.6000000000000004E-2</v>
      </c>
    </row>
    <row r="65" spans="1:7" ht="20.100000000000001" customHeight="1">
      <c r="B65" s="122" t="s">
        <v>63</v>
      </c>
      <c r="C65" s="117" t="s">
        <v>64</v>
      </c>
      <c r="D65" s="17">
        <f>Активн!AY24</f>
        <v>0.111</v>
      </c>
      <c r="E65" s="18" t="s">
        <v>65</v>
      </c>
      <c r="F65" s="17">
        <f>Реактивн!AY24</f>
        <v>0.03</v>
      </c>
    </row>
    <row r="66" spans="1:7" ht="20.100000000000001" customHeight="1">
      <c r="B66" s="122" t="s">
        <v>66</v>
      </c>
      <c r="C66" s="117" t="s">
        <v>67</v>
      </c>
      <c r="D66" s="17">
        <f>Активн!AY25</f>
        <v>0.1</v>
      </c>
      <c r="E66" s="18" t="s">
        <v>68</v>
      </c>
      <c r="F66" s="17">
        <f>Реактивн!AY25</f>
        <v>2.9000000000000001E-2</v>
      </c>
    </row>
    <row r="67" spans="1:7" ht="20.100000000000001" customHeight="1">
      <c r="B67" s="122" t="s">
        <v>69</v>
      </c>
      <c r="C67" s="117" t="s">
        <v>70</v>
      </c>
      <c r="D67" s="17">
        <f>Активн!AY26</f>
        <v>8.4000000000000005E-2</v>
      </c>
      <c r="E67" s="18" t="s">
        <v>71</v>
      </c>
      <c r="F67" s="17">
        <f>Реактивн!AY26</f>
        <v>2.8000000000000001E-2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Активн!AY27</f>
        <v>7.6999999999999999E-2</v>
      </c>
      <c r="E68" s="20" t="s">
        <v>74</v>
      </c>
      <c r="F68" s="19">
        <f>Реактивн!AY27</f>
        <v>2.5999999999999999E-2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2.2950000000000008</v>
      </c>
      <c r="E69" s="1" t="s">
        <v>79</v>
      </c>
      <c r="F69" s="126">
        <f>SUM(F45:F68)</f>
        <v>0.80500000000000016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558</v>
      </c>
      <c r="E74" s="186"/>
      <c r="F74" s="186"/>
      <c r="G74" s="186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Активн!AZ4</f>
        <v>8.5999999999999993E-2</v>
      </c>
      <c r="E78" s="16" t="s">
        <v>5</v>
      </c>
      <c r="F78" s="28">
        <f>Реактивн!AZ4</f>
        <v>3.7999999999999999E-2</v>
      </c>
    </row>
    <row r="79" spans="1:7" ht="20.100000000000001" customHeight="1">
      <c r="B79" s="122" t="s">
        <v>6</v>
      </c>
      <c r="C79" s="117" t="s">
        <v>7</v>
      </c>
      <c r="D79" s="17">
        <f>Активн!AZ5</f>
        <v>7.9000000000000001E-2</v>
      </c>
      <c r="E79" s="18" t="s">
        <v>8</v>
      </c>
      <c r="F79" s="17">
        <f>Реактивн!AZ5</f>
        <v>3.7999999999999999E-2</v>
      </c>
    </row>
    <row r="80" spans="1:7" ht="20.100000000000001" customHeight="1">
      <c r="B80" s="122" t="s">
        <v>9</v>
      </c>
      <c r="C80" s="117" t="s">
        <v>10</v>
      </c>
      <c r="D80" s="17">
        <f>Активн!AZ6</f>
        <v>7.5999999999999998E-2</v>
      </c>
      <c r="E80" s="18" t="s">
        <v>11</v>
      </c>
      <c r="F80" s="17">
        <f>Реактивн!AZ6</f>
        <v>3.7000000000000005E-2</v>
      </c>
    </row>
    <row r="81" spans="2:6" ht="20.100000000000001" customHeight="1">
      <c r="B81" s="122" t="s">
        <v>12</v>
      </c>
      <c r="C81" s="117" t="s">
        <v>13</v>
      </c>
      <c r="D81" s="17">
        <f>Активн!AZ7</f>
        <v>7.5999999999999998E-2</v>
      </c>
      <c r="E81" s="18" t="s">
        <v>14</v>
      </c>
      <c r="F81" s="17">
        <f>Реактивн!AZ7</f>
        <v>3.7000000000000005E-2</v>
      </c>
    </row>
    <row r="82" spans="2:6" ht="20.100000000000001" customHeight="1">
      <c r="B82" s="122" t="s">
        <v>15</v>
      </c>
      <c r="C82" s="117" t="s">
        <v>16</v>
      </c>
      <c r="D82" s="17">
        <f>Активн!AZ8</f>
        <v>7.6999999999999999E-2</v>
      </c>
      <c r="E82" s="18" t="s">
        <v>17</v>
      </c>
      <c r="F82" s="17">
        <f>Реактивн!AZ8</f>
        <v>3.7999999999999999E-2</v>
      </c>
    </row>
    <row r="83" spans="2:6" ht="20.100000000000001" customHeight="1">
      <c r="B83" s="122" t="s">
        <v>18</v>
      </c>
      <c r="C83" s="117" t="s">
        <v>19</v>
      </c>
      <c r="D83" s="17">
        <f>Активн!AZ9</f>
        <v>8.2000000000000003E-2</v>
      </c>
      <c r="E83" s="18" t="s">
        <v>20</v>
      </c>
      <c r="F83" s="17">
        <f>Реактивн!AZ9</f>
        <v>3.7000000000000005E-2</v>
      </c>
    </row>
    <row r="84" spans="2:6" ht="20.100000000000001" customHeight="1">
      <c r="B84" s="122" t="s">
        <v>21</v>
      </c>
      <c r="C84" s="117" t="s">
        <v>22</v>
      </c>
      <c r="D84" s="17">
        <f>Активн!AZ10</f>
        <v>9.0999999999999998E-2</v>
      </c>
      <c r="E84" s="18" t="s">
        <v>23</v>
      </c>
      <c r="F84" s="17">
        <f>Реактивн!AZ10</f>
        <v>3.7000000000000005E-2</v>
      </c>
    </row>
    <row r="85" spans="2:6" ht="20.100000000000001" customHeight="1">
      <c r="B85" s="122" t="s">
        <v>24</v>
      </c>
      <c r="C85" s="117" t="s">
        <v>25</v>
      </c>
      <c r="D85" s="17">
        <f>Активн!AZ11</f>
        <v>9.7000000000000003E-2</v>
      </c>
      <c r="E85" s="18" t="s">
        <v>26</v>
      </c>
      <c r="F85" s="17">
        <f>Реактивн!AZ11</f>
        <v>3.7999999999999999E-2</v>
      </c>
    </row>
    <row r="86" spans="2:6" ht="20.100000000000001" customHeight="1">
      <c r="B86" s="122" t="s">
        <v>27</v>
      </c>
      <c r="C86" s="117" t="s">
        <v>28</v>
      </c>
      <c r="D86" s="17">
        <f>Активн!AZ12</f>
        <v>0.1</v>
      </c>
      <c r="E86" s="18" t="s">
        <v>29</v>
      </c>
      <c r="F86" s="17">
        <f>Реактивн!AZ12</f>
        <v>0.04</v>
      </c>
    </row>
    <row r="87" spans="2:6" ht="20.100000000000001" customHeight="1">
      <c r="B87" s="122" t="s">
        <v>30</v>
      </c>
      <c r="C87" s="117" t="s">
        <v>31</v>
      </c>
      <c r="D87" s="17">
        <f>Активн!AZ13</f>
        <v>0.105</v>
      </c>
      <c r="E87" s="18" t="s">
        <v>32</v>
      </c>
      <c r="F87" s="17">
        <f>Реактивн!AZ13</f>
        <v>4.1000000000000002E-2</v>
      </c>
    </row>
    <row r="88" spans="2:6" ht="20.100000000000001" customHeight="1">
      <c r="B88" s="122" t="s">
        <v>33</v>
      </c>
      <c r="C88" s="117" t="s">
        <v>34</v>
      </c>
      <c r="D88" s="17">
        <f>Активн!AZ14</f>
        <v>0.108</v>
      </c>
      <c r="E88" s="18" t="s">
        <v>35</v>
      </c>
      <c r="F88" s="17">
        <f>Реактивн!AZ14</f>
        <v>4.1000000000000002E-2</v>
      </c>
    </row>
    <row r="89" spans="2:6" ht="20.100000000000001" customHeight="1">
      <c r="B89" s="122" t="s">
        <v>36</v>
      </c>
      <c r="C89" s="117" t="s">
        <v>37</v>
      </c>
      <c r="D89" s="17">
        <f>Активн!AZ15</f>
        <v>0.112</v>
      </c>
      <c r="E89" s="18" t="s">
        <v>38</v>
      </c>
      <c r="F89" s="17">
        <f>Реактивн!AZ15</f>
        <v>4.2000000000000003E-2</v>
      </c>
    </row>
    <row r="90" spans="2:6" ht="20.100000000000001" customHeight="1">
      <c r="B90" s="122" t="s">
        <v>39</v>
      </c>
      <c r="C90" s="117" t="s">
        <v>40</v>
      </c>
      <c r="D90" s="17">
        <f>Активн!AZ16</f>
        <v>0.113</v>
      </c>
      <c r="E90" s="18" t="s">
        <v>41</v>
      </c>
      <c r="F90" s="17">
        <f>Реактивн!AZ16</f>
        <v>4.3000000000000003E-2</v>
      </c>
    </row>
    <row r="91" spans="2:6" ht="20.100000000000001" customHeight="1">
      <c r="B91" s="122" t="s">
        <v>42</v>
      </c>
      <c r="C91" s="117" t="s">
        <v>43</v>
      </c>
      <c r="D91" s="17">
        <f>Активн!AZ17</f>
        <v>0.112</v>
      </c>
      <c r="E91" s="18" t="s">
        <v>44</v>
      </c>
      <c r="F91" s="17">
        <f>Реактивн!AZ17</f>
        <v>4.3000000000000003E-2</v>
      </c>
    </row>
    <row r="92" spans="2:6" ht="20.100000000000001" customHeight="1">
      <c r="B92" s="122" t="s">
        <v>45</v>
      </c>
      <c r="C92" s="117" t="s">
        <v>46</v>
      </c>
      <c r="D92" s="17">
        <f>Активн!AZ18</f>
        <v>0.115</v>
      </c>
      <c r="E92" s="18" t="s">
        <v>47</v>
      </c>
      <c r="F92" s="17">
        <f>Реактивн!AZ18</f>
        <v>4.2000000000000003E-2</v>
      </c>
    </row>
    <row r="93" spans="2:6" ht="20.100000000000001" customHeight="1">
      <c r="B93" s="122" t="s">
        <v>48</v>
      </c>
      <c r="C93" s="117" t="s">
        <v>49</v>
      </c>
      <c r="D93" s="17">
        <f>Активн!AZ19</f>
        <v>0.11600000000000001</v>
      </c>
      <c r="E93" s="18" t="s">
        <v>50</v>
      </c>
      <c r="F93" s="17">
        <f>Реактивн!AZ19</f>
        <v>4.2000000000000003E-2</v>
      </c>
    </row>
    <row r="94" spans="2:6" ht="20.100000000000001" customHeight="1">
      <c r="B94" s="122" t="s">
        <v>51</v>
      </c>
      <c r="C94" s="117" t="s">
        <v>52</v>
      </c>
      <c r="D94" s="17">
        <f>Активн!AZ20</f>
        <v>0.13300000000000001</v>
      </c>
      <c r="E94" s="18" t="s">
        <v>53</v>
      </c>
      <c r="F94" s="17">
        <f>Реактивн!AZ20</f>
        <v>4.1000000000000002E-2</v>
      </c>
    </row>
    <row r="95" spans="2:6" ht="20.100000000000001" customHeight="1">
      <c r="B95" s="122" t="s">
        <v>54</v>
      </c>
      <c r="C95" s="117" t="s">
        <v>55</v>
      </c>
      <c r="D95" s="17">
        <f>Активн!AZ21</f>
        <v>0.14099999999999999</v>
      </c>
      <c r="E95" s="18" t="s">
        <v>56</v>
      </c>
      <c r="F95" s="17">
        <f>Реактивн!AZ21</f>
        <v>4.3000000000000003E-2</v>
      </c>
    </row>
    <row r="96" spans="2:6" ht="20.100000000000001" customHeight="1">
      <c r="B96" s="122" t="s">
        <v>57</v>
      </c>
      <c r="C96" s="117" t="s">
        <v>58</v>
      </c>
      <c r="D96" s="17">
        <f>Активн!AZ22</f>
        <v>0.14299999999999999</v>
      </c>
      <c r="E96" s="18" t="s">
        <v>59</v>
      </c>
      <c r="F96" s="17">
        <f>Реактивн!AZ22</f>
        <v>4.2000000000000003E-2</v>
      </c>
    </row>
    <row r="97" spans="2:6" ht="20.100000000000001" customHeight="1">
      <c r="B97" s="122" t="s">
        <v>60</v>
      </c>
      <c r="C97" s="117" t="s">
        <v>61</v>
      </c>
      <c r="D97" s="17">
        <f>Активн!AZ23</f>
        <v>0.14599999999999999</v>
      </c>
      <c r="E97" s="18" t="s">
        <v>62</v>
      </c>
      <c r="F97" s="17">
        <f>Реактивн!AZ23</f>
        <v>4.3000000000000003E-2</v>
      </c>
    </row>
    <row r="98" spans="2:6" ht="20.100000000000001" customHeight="1">
      <c r="B98" s="122" t="s">
        <v>63</v>
      </c>
      <c r="C98" s="117" t="s">
        <v>64</v>
      </c>
      <c r="D98" s="17">
        <f>Активн!AZ24</f>
        <v>0.13800000000000001</v>
      </c>
      <c r="E98" s="18" t="s">
        <v>65</v>
      </c>
      <c r="F98" s="17">
        <f>Реактивн!AZ24</f>
        <v>4.3999999999999997E-2</v>
      </c>
    </row>
    <row r="99" spans="2:6" ht="20.100000000000001" customHeight="1">
      <c r="B99" s="122" t="s">
        <v>66</v>
      </c>
      <c r="C99" s="117" t="s">
        <v>67</v>
      </c>
      <c r="D99" s="17">
        <f>Активн!AZ25</f>
        <v>0.122</v>
      </c>
      <c r="E99" s="18" t="s">
        <v>68</v>
      </c>
      <c r="F99" s="17">
        <f>Реактивн!AZ25</f>
        <v>4.3999999999999997E-2</v>
      </c>
    </row>
    <row r="100" spans="2:6" ht="20.100000000000001" customHeight="1">
      <c r="B100" s="122" t="s">
        <v>69</v>
      </c>
      <c r="C100" s="117" t="s">
        <v>70</v>
      </c>
      <c r="D100" s="17">
        <f>Активн!AZ26</f>
        <v>0.104</v>
      </c>
      <c r="E100" s="18" t="s">
        <v>71</v>
      </c>
      <c r="F100" s="17">
        <f>Реактивн!AZ26</f>
        <v>3.9E-2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Активн!AZ27</f>
        <v>9.5000000000000001E-2</v>
      </c>
      <c r="E101" s="20" t="s">
        <v>74</v>
      </c>
      <c r="F101" s="19">
        <f>Реактивн!AZ27</f>
        <v>3.9E-2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2.5670000000000002</v>
      </c>
      <c r="E102" s="1" t="s">
        <v>79</v>
      </c>
      <c r="F102" s="126">
        <f>SUM(F78:F101)</f>
        <v>0.96900000000000031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64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553</v>
      </c>
      <c r="E4" s="24"/>
      <c r="F4" s="24"/>
    </row>
    <row r="5" spans="1:7" ht="30" customHeight="1" thickBot="1">
      <c r="A5" s="179" t="s">
        <v>554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0.129</v>
      </c>
      <c r="E8" s="16" t="s">
        <v>5</v>
      </c>
      <c r="F8" s="28">
        <f>F45+F78</f>
        <v>5.4000000000000006E-2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0.122</v>
      </c>
      <c r="E9" s="18" t="s">
        <v>8</v>
      </c>
      <c r="F9" s="17">
        <f t="shared" ref="F9:F31" si="1">F46+F79</f>
        <v>5.1000000000000004E-2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0.124</v>
      </c>
      <c r="E10" s="18" t="s">
        <v>11</v>
      </c>
      <c r="F10" s="17">
        <f t="shared" si="1"/>
        <v>5.2000000000000005E-2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0.11899999999999999</v>
      </c>
      <c r="E11" s="18" t="s">
        <v>14</v>
      </c>
      <c r="F11" s="17">
        <f t="shared" si="1"/>
        <v>5.3000000000000005E-2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0.11799999999999999</v>
      </c>
      <c r="E12" s="18" t="s">
        <v>17</v>
      </c>
      <c r="F12" s="17">
        <f t="shared" si="1"/>
        <v>5.2000000000000005E-2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0.122</v>
      </c>
      <c r="E13" s="18" t="s">
        <v>20</v>
      </c>
      <c r="F13" s="17">
        <f t="shared" si="1"/>
        <v>5.1000000000000004E-2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0.14000000000000001</v>
      </c>
      <c r="E14" s="18" t="s">
        <v>23</v>
      </c>
      <c r="F14" s="17">
        <f t="shared" si="1"/>
        <v>5.2000000000000005E-2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0.15300000000000002</v>
      </c>
      <c r="E15" s="18" t="s">
        <v>26</v>
      </c>
      <c r="F15" s="17">
        <f t="shared" si="1"/>
        <v>5.1000000000000004E-2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0.16600000000000001</v>
      </c>
      <c r="E16" s="18" t="s">
        <v>29</v>
      </c>
      <c r="F16" s="17">
        <f t="shared" si="1"/>
        <v>5.2000000000000005E-2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0.17799999999999999</v>
      </c>
      <c r="E17" s="18" t="s">
        <v>32</v>
      </c>
      <c r="F17" s="17">
        <f t="shared" si="1"/>
        <v>5.4000000000000006E-2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0.184</v>
      </c>
      <c r="E18" s="18" t="s">
        <v>35</v>
      </c>
      <c r="F18" s="17">
        <f t="shared" si="1"/>
        <v>5.4000000000000006E-2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0.20100000000000001</v>
      </c>
      <c r="E19" s="18" t="s">
        <v>38</v>
      </c>
      <c r="F19" s="17">
        <f t="shared" si="1"/>
        <v>5.5000000000000007E-2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0.20600000000000002</v>
      </c>
      <c r="E20" s="18" t="s">
        <v>41</v>
      </c>
      <c r="F20" s="17">
        <f t="shared" si="1"/>
        <v>5.4000000000000006E-2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0.20699999999999999</v>
      </c>
      <c r="E21" s="18" t="s">
        <v>44</v>
      </c>
      <c r="F21" s="17">
        <f t="shared" si="1"/>
        <v>5.4000000000000006E-2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0.20600000000000002</v>
      </c>
      <c r="E22" s="18" t="s">
        <v>47</v>
      </c>
      <c r="F22" s="17">
        <f t="shared" si="1"/>
        <v>5.2000000000000005E-2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0.2</v>
      </c>
      <c r="E23" s="18" t="s">
        <v>50</v>
      </c>
      <c r="F23" s="17">
        <f t="shared" si="1"/>
        <v>5.2000000000000005E-2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0.19600000000000001</v>
      </c>
      <c r="E24" s="18" t="s">
        <v>53</v>
      </c>
      <c r="F24" s="17">
        <f t="shared" si="1"/>
        <v>5.4000000000000006E-2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0.19700000000000001</v>
      </c>
      <c r="E25" s="18" t="s">
        <v>56</v>
      </c>
      <c r="F25" s="17">
        <f t="shared" si="1"/>
        <v>5.4000000000000006E-2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0.19800000000000001</v>
      </c>
      <c r="E26" s="18" t="s">
        <v>59</v>
      </c>
      <c r="F26" s="17">
        <f t="shared" si="1"/>
        <v>5.5000000000000007E-2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0.19600000000000001</v>
      </c>
      <c r="E27" s="18" t="s">
        <v>62</v>
      </c>
      <c r="F27" s="17">
        <f t="shared" si="1"/>
        <v>5.3000000000000005E-2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0.187</v>
      </c>
      <c r="E28" s="18" t="s">
        <v>65</v>
      </c>
      <c r="F28" s="17">
        <f t="shared" si="1"/>
        <v>5.4000000000000006E-2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0.17299999999999999</v>
      </c>
      <c r="E29" s="18" t="s">
        <v>68</v>
      </c>
      <c r="F29" s="17">
        <f t="shared" si="1"/>
        <v>5.5000000000000007E-2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0.158</v>
      </c>
      <c r="E30" s="18" t="s">
        <v>71</v>
      </c>
      <c r="F30" s="17">
        <f t="shared" si="1"/>
        <v>5.7000000000000002E-2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0.13699999999999998</v>
      </c>
      <c r="E31" s="20" t="s">
        <v>74</v>
      </c>
      <c r="F31" s="19">
        <f t="shared" si="1"/>
        <v>5.4000000000000006E-2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4.0170000000000003</v>
      </c>
      <c r="E32" s="1" t="s">
        <v>79</v>
      </c>
      <c r="F32" s="126">
        <f>SUM(F8:F31)</f>
        <v>1.2790000000000004</v>
      </c>
    </row>
    <row r="33" spans="1:7" ht="12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555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Активн!BA4</f>
        <v>4.7E-2</v>
      </c>
      <c r="E45" s="16" t="s">
        <v>5</v>
      </c>
      <c r="F45" s="28">
        <f>Реактивн!BA4</f>
        <v>2.1000000000000001E-2</v>
      </c>
    </row>
    <row r="46" spans="1:7" ht="20.100000000000001" customHeight="1">
      <c r="B46" s="122" t="s">
        <v>6</v>
      </c>
      <c r="C46" s="117" t="s">
        <v>7</v>
      </c>
      <c r="D46" s="17">
        <f>Активн!BA5</f>
        <v>4.2999999999999997E-2</v>
      </c>
      <c r="E46" s="18" t="s">
        <v>8</v>
      </c>
      <c r="F46" s="17">
        <f>Реактивн!BA5</f>
        <v>1.8000000000000002E-2</v>
      </c>
    </row>
    <row r="47" spans="1:7" ht="20.100000000000001" customHeight="1">
      <c r="B47" s="122" t="s">
        <v>9</v>
      </c>
      <c r="C47" s="117" t="s">
        <v>10</v>
      </c>
      <c r="D47" s="17">
        <f>Активн!BA6</f>
        <v>4.2000000000000003E-2</v>
      </c>
      <c r="E47" s="18" t="s">
        <v>11</v>
      </c>
      <c r="F47" s="17">
        <f>Реактивн!BA6</f>
        <v>1.9E-2</v>
      </c>
    </row>
    <row r="48" spans="1:7" ht="20.100000000000001" customHeight="1">
      <c r="B48" s="122" t="s">
        <v>12</v>
      </c>
      <c r="C48" s="117" t="s">
        <v>13</v>
      </c>
      <c r="D48" s="17">
        <f>Активн!BA7</f>
        <v>4.2000000000000003E-2</v>
      </c>
      <c r="E48" s="18" t="s">
        <v>14</v>
      </c>
      <c r="F48" s="17">
        <f>Реактивн!BA7</f>
        <v>0.02</v>
      </c>
    </row>
    <row r="49" spans="2:6" ht="20.100000000000001" customHeight="1">
      <c r="B49" s="122" t="s">
        <v>15</v>
      </c>
      <c r="C49" s="117" t="s">
        <v>16</v>
      </c>
      <c r="D49" s="17">
        <f>Активн!BA8</f>
        <v>4.2000000000000003E-2</v>
      </c>
      <c r="E49" s="18" t="s">
        <v>17</v>
      </c>
      <c r="F49" s="17">
        <f>Реактивн!BA8</f>
        <v>1.9E-2</v>
      </c>
    </row>
    <row r="50" spans="2:6" ht="20.100000000000001" customHeight="1">
      <c r="B50" s="122" t="s">
        <v>18</v>
      </c>
      <c r="C50" s="117" t="s">
        <v>19</v>
      </c>
      <c r="D50" s="17">
        <f>Активн!BA9</f>
        <v>4.3999999999999997E-2</v>
      </c>
      <c r="E50" s="18" t="s">
        <v>20</v>
      </c>
      <c r="F50" s="17">
        <f>Реактивн!BA9</f>
        <v>1.8000000000000002E-2</v>
      </c>
    </row>
    <row r="51" spans="2:6" ht="20.100000000000001" customHeight="1">
      <c r="B51" s="122" t="s">
        <v>21</v>
      </c>
      <c r="C51" s="117" t="s">
        <v>22</v>
      </c>
      <c r="D51" s="17">
        <f>Активн!BA10</f>
        <v>0.06</v>
      </c>
      <c r="E51" s="18" t="s">
        <v>23</v>
      </c>
      <c r="F51" s="17">
        <f>Реактивн!BA10</f>
        <v>1.9E-2</v>
      </c>
    </row>
    <row r="52" spans="2:6" ht="20.100000000000001" customHeight="1">
      <c r="B52" s="122" t="s">
        <v>24</v>
      </c>
      <c r="C52" s="117" t="s">
        <v>25</v>
      </c>
      <c r="D52" s="17">
        <f>Активн!BA11</f>
        <v>7.0000000000000007E-2</v>
      </c>
      <c r="E52" s="18" t="s">
        <v>26</v>
      </c>
      <c r="F52" s="17">
        <f>Реактивн!BA11</f>
        <v>1.9E-2</v>
      </c>
    </row>
    <row r="53" spans="2:6" ht="20.100000000000001" customHeight="1">
      <c r="B53" s="122" t="s">
        <v>27</v>
      </c>
      <c r="C53" s="117" t="s">
        <v>28</v>
      </c>
      <c r="D53" s="17">
        <f>Активн!BA12</f>
        <v>8.1000000000000003E-2</v>
      </c>
      <c r="E53" s="18" t="s">
        <v>29</v>
      </c>
      <c r="F53" s="17">
        <f>Реактивн!BA12</f>
        <v>1.9E-2</v>
      </c>
    </row>
    <row r="54" spans="2:6" ht="20.100000000000001" customHeight="1">
      <c r="B54" s="122" t="s">
        <v>30</v>
      </c>
      <c r="C54" s="117" t="s">
        <v>31</v>
      </c>
      <c r="D54" s="17">
        <f>Активн!BA13</f>
        <v>9.2999999999999999E-2</v>
      </c>
      <c r="E54" s="18" t="s">
        <v>32</v>
      </c>
      <c r="F54" s="17">
        <f>Реактивн!BA13</f>
        <v>2.1000000000000001E-2</v>
      </c>
    </row>
    <row r="55" spans="2:6" ht="20.100000000000001" customHeight="1">
      <c r="B55" s="122" t="s">
        <v>33</v>
      </c>
      <c r="C55" s="117" t="s">
        <v>34</v>
      </c>
      <c r="D55" s="17">
        <f>Активн!BA14</f>
        <v>9.7000000000000003E-2</v>
      </c>
      <c r="E55" s="18" t="s">
        <v>35</v>
      </c>
      <c r="F55" s="17">
        <f>Реактивн!BA14</f>
        <v>2.1000000000000001E-2</v>
      </c>
    </row>
    <row r="56" spans="2:6" ht="20.100000000000001" customHeight="1">
      <c r="B56" s="122" t="s">
        <v>36</v>
      </c>
      <c r="C56" s="117" t="s">
        <v>37</v>
      </c>
      <c r="D56" s="17">
        <f>Активн!BA15</f>
        <v>0.109</v>
      </c>
      <c r="E56" s="18" t="s">
        <v>38</v>
      </c>
      <c r="F56" s="17">
        <f>Реактивн!BA15</f>
        <v>2.2000000000000002E-2</v>
      </c>
    </row>
    <row r="57" spans="2:6" ht="20.100000000000001" customHeight="1">
      <c r="B57" s="122" t="s">
        <v>39</v>
      </c>
      <c r="C57" s="117" t="s">
        <v>40</v>
      </c>
      <c r="D57" s="17">
        <f>Активн!BA16</f>
        <v>0.10100000000000001</v>
      </c>
      <c r="E57" s="18" t="s">
        <v>41</v>
      </c>
      <c r="F57" s="17">
        <f>Реактивн!BA16</f>
        <v>2.1000000000000001E-2</v>
      </c>
    </row>
    <row r="58" spans="2:6" ht="20.100000000000001" customHeight="1">
      <c r="B58" s="122" t="s">
        <v>42</v>
      </c>
      <c r="C58" s="117" t="s">
        <v>43</v>
      </c>
      <c r="D58" s="17">
        <f>Активн!BA17</f>
        <v>0.105</v>
      </c>
      <c r="E58" s="18" t="s">
        <v>44</v>
      </c>
      <c r="F58" s="17">
        <f>Реактивн!BA17</f>
        <v>2.1000000000000001E-2</v>
      </c>
    </row>
    <row r="59" spans="2:6" ht="20.100000000000001" customHeight="1">
      <c r="B59" s="122" t="s">
        <v>45</v>
      </c>
      <c r="C59" s="117" t="s">
        <v>46</v>
      </c>
      <c r="D59" s="17">
        <f>Активн!BA18</f>
        <v>0.11</v>
      </c>
      <c r="E59" s="18" t="s">
        <v>47</v>
      </c>
      <c r="F59" s="17">
        <f>Реактивн!BA18</f>
        <v>1.9E-2</v>
      </c>
    </row>
    <row r="60" spans="2:6" ht="20.100000000000001" customHeight="1">
      <c r="B60" s="122" t="s">
        <v>48</v>
      </c>
      <c r="C60" s="117" t="s">
        <v>49</v>
      </c>
      <c r="D60" s="17">
        <f>Активн!BA19</f>
        <v>0.11</v>
      </c>
      <c r="E60" s="18" t="s">
        <v>50</v>
      </c>
      <c r="F60" s="17">
        <f>Реактивн!BA19</f>
        <v>1.9E-2</v>
      </c>
    </row>
    <row r="61" spans="2:6" ht="20.100000000000001" customHeight="1">
      <c r="B61" s="122" t="s">
        <v>51</v>
      </c>
      <c r="C61" s="117" t="s">
        <v>52</v>
      </c>
      <c r="D61" s="17">
        <f>Активн!BA20</f>
        <v>0.104</v>
      </c>
      <c r="E61" s="18" t="s">
        <v>53</v>
      </c>
      <c r="F61" s="17">
        <f>Реактивн!BA20</f>
        <v>2.1000000000000001E-2</v>
      </c>
    </row>
    <row r="62" spans="2:6" ht="20.100000000000001" customHeight="1">
      <c r="B62" s="122" t="s">
        <v>54</v>
      </c>
      <c r="C62" s="117" t="s">
        <v>55</v>
      </c>
      <c r="D62" s="17">
        <f>Активн!BA21</f>
        <v>0.10199999999999999</v>
      </c>
      <c r="E62" s="18" t="s">
        <v>56</v>
      </c>
      <c r="F62" s="17">
        <f>Реактивн!BA21</f>
        <v>2.1000000000000001E-2</v>
      </c>
    </row>
    <row r="63" spans="2:6" ht="20.100000000000001" customHeight="1">
      <c r="B63" s="122" t="s">
        <v>57</v>
      </c>
      <c r="C63" s="117" t="s">
        <v>58</v>
      </c>
      <c r="D63" s="17">
        <f>Активн!BA22</f>
        <v>0.10100000000000001</v>
      </c>
      <c r="E63" s="18" t="s">
        <v>59</v>
      </c>
      <c r="F63" s="17">
        <f>Реактивн!BA22</f>
        <v>2.2000000000000002E-2</v>
      </c>
    </row>
    <row r="64" spans="2:6" ht="20.100000000000001" customHeight="1">
      <c r="B64" s="122" t="s">
        <v>60</v>
      </c>
      <c r="C64" s="117" t="s">
        <v>61</v>
      </c>
      <c r="D64" s="17">
        <f>Активн!BA23</f>
        <v>0.10100000000000001</v>
      </c>
      <c r="E64" s="18" t="s">
        <v>62</v>
      </c>
      <c r="F64" s="17">
        <f>Реактивн!BA23</f>
        <v>2.1000000000000001E-2</v>
      </c>
    </row>
    <row r="65" spans="1:7" ht="20.100000000000001" customHeight="1">
      <c r="B65" s="122" t="s">
        <v>63</v>
      </c>
      <c r="C65" s="117" t="s">
        <v>64</v>
      </c>
      <c r="D65" s="17">
        <f>Активн!BA24</f>
        <v>9.2999999999999999E-2</v>
      </c>
      <c r="E65" s="18" t="s">
        <v>65</v>
      </c>
      <c r="F65" s="17">
        <f>Реактивн!BA24</f>
        <v>2.1000000000000001E-2</v>
      </c>
    </row>
    <row r="66" spans="1:7" ht="20.100000000000001" customHeight="1">
      <c r="B66" s="122" t="s">
        <v>66</v>
      </c>
      <c r="C66" s="117" t="s">
        <v>67</v>
      </c>
      <c r="D66" s="17">
        <f>Активн!BA25</f>
        <v>8.1000000000000003E-2</v>
      </c>
      <c r="E66" s="18" t="s">
        <v>68</v>
      </c>
      <c r="F66" s="17">
        <f>Реактивн!BA25</f>
        <v>2.1000000000000001E-2</v>
      </c>
    </row>
    <row r="67" spans="1:7" ht="20.100000000000001" customHeight="1">
      <c r="B67" s="122" t="s">
        <v>69</v>
      </c>
      <c r="C67" s="117" t="s">
        <v>70</v>
      </c>
      <c r="D67" s="17">
        <f>Активн!BA26</f>
        <v>6.9000000000000006E-2</v>
      </c>
      <c r="E67" s="18" t="s">
        <v>71</v>
      </c>
      <c r="F67" s="17">
        <f>Реактивн!BA26</f>
        <v>2.3E-2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Активн!BA27</f>
        <v>5.0999999999999997E-2</v>
      </c>
      <c r="E68" s="20" t="s">
        <v>74</v>
      </c>
      <c r="F68" s="19">
        <f>Реактивн!BA27</f>
        <v>2.1000000000000001E-2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1.8980000000000001</v>
      </c>
      <c r="E69" s="1" t="s">
        <v>79</v>
      </c>
      <c r="F69" s="126">
        <f>SUM(F45:F68)</f>
        <v>0.48700000000000015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556</v>
      </c>
      <c r="E74" s="186"/>
      <c r="F74" s="186"/>
      <c r="G74" s="186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Активн!BB4</f>
        <v>8.2000000000000003E-2</v>
      </c>
      <c r="E78" s="16" t="s">
        <v>5</v>
      </c>
      <c r="F78" s="28">
        <f>Реактивн!BB4</f>
        <v>3.3000000000000002E-2</v>
      </c>
    </row>
    <row r="79" spans="1:7" ht="20.100000000000001" customHeight="1">
      <c r="B79" s="122" t="s">
        <v>6</v>
      </c>
      <c r="C79" s="117" t="s">
        <v>7</v>
      </c>
      <c r="D79" s="17">
        <f>Активн!BB5</f>
        <v>7.9000000000000001E-2</v>
      </c>
      <c r="E79" s="18" t="s">
        <v>8</v>
      </c>
      <c r="F79" s="17">
        <f>Реактивн!BB5</f>
        <v>3.3000000000000002E-2</v>
      </c>
    </row>
    <row r="80" spans="1:7" ht="20.100000000000001" customHeight="1">
      <c r="B80" s="122" t="s">
        <v>9</v>
      </c>
      <c r="C80" s="117" t="s">
        <v>10</v>
      </c>
      <c r="D80" s="17">
        <f>Активн!BB6</f>
        <v>8.2000000000000003E-2</v>
      </c>
      <c r="E80" s="18" t="s">
        <v>11</v>
      </c>
      <c r="F80" s="17">
        <f>Реактивн!BB6</f>
        <v>3.3000000000000002E-2</v>
      </c>
    </row>
    <row r="81" spans="2:6" ht="20.100000000000001" customHeight="1">
      <c r="B81" s="122" t="s">
        <v>12</v>
      </c>
      <c r="C81" s="117" t="s">
        <v>13</v>
      </c>
      <c r="D81" s="17">
        <f>Активн!BB7</f>
        <v>7.6999999999999999E-2</v>
      </c>
      <c r="E81" s="18" t="s">
        <v>14</v>
      </c>
      <c r="F81" s="17">
        <f>Реактивн!BB7</f>
        <v>3.3000000000000002E-2</v>
      </c>
    </row>
    <row r="82" spans="2:6" ht="20.100000000000001" customHeight="1">
      <c r="B82" s="122" t="s">
        <v>15</v>
      </c>
      <c r="C82" s="117" t="s">
        <v>16</v>
      </c>
      <c r="D82" s="17">
        <f>Активн!BB8</f>
        <v>7.5999999999999998E-2</v>
      </c>
      <c r="E82" s="18" t="s">
        <v>17</v>
      </c>
      <c r="F82" s="17">
        <f>Реактивн!BB8</f>
        <v>3.3000000000000002E-2</v>
      </c>
    </row>
    <row r="83" spans="2:6" ht="20.100000000000001" customHeight="1">
      <c r="B83" s="122" t="s">
        <v>18</v>
      </c>
      <c r="C83" s="117" t="s">
        <v>19</v>
      </c>
      <c r="D83" s="17">
        <f>Активн!BB9</f>
        <v>7.8E-2</v>
      </c>
      <c r="E83" s="18" t="s">
        <v>20</v>
      </c>
      <c r="F83" s="17">
        <f>Реактивн!BB9</f>
        <v>3.3000000000000002E-2</v>
      </c>
    </row>
    <row r="84" spans="2:6" ht="20.100000000000001" customHeight="1">
      <c r="B84" s="122" t="s">
        <v>21</v>
      </c>
      <c r="C84" s="117" t="s">
        <v>22</v>
      </c>
      <c r="D84" s="17">
        <f>Активн!BB10</f>
        <v>0.08</v>
      </c>
      <c r="E84" s="18" t="s">
        <v>23</v>
      </c>
      <c r="F84" s="17">
        <f>Реактивн!BB10</f>
        <v>3.3000000000000002E-2</v>
      </c>
    </row>
    <row r="85" spans="2:6" ht="20.100000000000001" customHeight="1">
      <c r="B85" s="122" t="s">
        <v>24</v>
      </c>
      <c r="C85" s="117" t="s">
        <v>25</v>
      </c>
      <c r="D85" s="17">
        <f>Активн!BB11</f>
        <v>8.3000000000000004E-2</v>
      </c>
      <c r="E85" s="18" t="s">
        <v>26</v>
      </c>
      <c r="F85" s="17">
        <f>Реактивн!BB11</f>
        <v>3.2000000000000001E-2</v>
      </c>
    </row>
    <row r="86" spans="2:6" ht="20.100000000000001" customHeight="1">
      <c r="B86" s="122" t="s">
        <v>27</v>
      </c>
      <c r="C86" s="117" t="s">
        <v>28</v>
      </c>
      <c r="D86" s="17">
        <f>Активн!BB12</f>
        <v>8.5000000000000006E-2</v>
      </c>
      <c r="E86" s="18" t="s">
        <v>29</v>
      </c>
      <c r="F86" s="17">
        <f>Реактивн!BB12</f>
        <v>3.3000000000000002E-2</v>
      </c>
    </row>
    <row r="87" spans="2:6" ht="20.100000000000001" customHeight="1">
      <c r="B87" s="122" t="s">
        <v>30</v>
      </c>
      <c r="C87" s="117" t="s">
        <v>31</v>
      </c>
      <c r="D87" s="17">
        <f>Активн!BB13</f>
        <v>8.5000000000000006E-2</v>
      </c>
      <c r="E87" s="18" t="s">
        <v>32</v>
      </c>
      <c r="F87" s="17">
        <f>Реактивн!BB13</f>
        <v>3.3000000000000002E-2</v>
      </c>
    </row>
    <row r="88" spans="2:6" ht="20.100000000000001" customHeight="1">
      <c r="B88" s="122" t="s">
        <v>33</v>
      </c>
      <c r="C88" s="117" t="s">
        <v>34</v>
      </c>
      <c r="D88" s="17">
        <f>Активн!BB14</f>
        <v>8.6999999999999994E-2</v>
      </c>
      <c r="E88" s="18" t="s">
        <v>35</v>
      </c>
      <c r="F88" s="17">
        <f>Реактивн!BB14</f>
        <v>3.3000000000000002E-2</v>
      </c>
    </row>
    <row r="89" spans="2:6" ht="20.100000000000001" customHeight="1">
      <c r="B89" s="122" t="s">
        <v>36</v>
      </c>
      <c r="C89" s="117" t="s">
        <v>37</v>
      </c>
      <c r="D89" s="17">
        <f>Активн!BB15</f>
        <v>9.1999999999999998E-2</v>
      </c>
      <c r="E89" s="18" t="s">
        <v>38</v>
      </c>
      <c r="F89" s="17">
        <f>Реактивн!BB15</f>
        <v>3.3000000000000002E-2</v>
      </c>
    </row>
    <row r="90" spans="2:6" ht="20.100000000000001" customHeight="1">
      <c r="B90" s="122" t="s">
        <v>39</v>
      </c>
      <c r="C90" s="117" t="s">
        <v>40</v>
      </c>
      <c r="D90" s="17">
        <f>Активн!BB16</f>
        <v>0.105</v>
      </c>
      <c r="E90" s="18" t="s">
        <v>41</v>
      </c>
      <c r="F90" s="17">
        <f>Реактивн!BB16</f>
        <v>3.3000000000000002E-2</v>
      </c>
    </row>
    <row r="91" spans="2:6" ht="20.100000000000001" customHeight="1">
      <c r="B91" s="122" t="s">
        <v>42</v>
      </c>
      <c r="C91" s="117" t="s">
        <v>43</v>
      </c>
      <c r="D91" s="17">
        <f>Активн!BB17</f>
        <v>0.10199999999999999</v>
      </c>
      <c r="E91" s="18" t="s">
        <v>44</v>
      </c>
      <c r="F91" s="17">
        <f>Реактивн!BB17</f>
        <v>3.3000000000000002E-2</v>
      </c>
    </row>
    <row r="92" spans="2:6" ht="20.100000000000001" customHeight="1">
      <c r="B92" s="122" t="s">
        <v>45</v>
      </c>
      <c r="C92" s="117" t="s">
        <v>46</v>
      </c>
      <c r="D92" s="17">
        <f>Активн!BB18</f>
        <v>9.6000000000000002E-2</v>
      </c>
      <c r="E92" s="18" t="s">
        <v>47</v>
      </c>
      <c r="F92" s="17">
        <f>Реактивн!BB18</f>
        <v>3.3000000000000002E-2</v>
      </c>
    </row>
    <row r="93" spans="2:6" ht="20.100000000000001" customHeight="1">
      <c r="B93" s="122" t="s">
        <v>48</v>
      </c>
      <c r="C93" s="117" t="s">
        <v>49</v>
      </c>
      <c r="D93" s="17">
        <f>Активн!BB19</f>
        <v>0.09</v>
      </c>
      <c r="E93" s="18" t="s">
        <v>50</v>
      </c>
      <c r="F93" s="17">
        <f>Реактивн!BB19</f>
        <v>3.3000000000000002E-2</v>
      </c>
    </row>
    <row r="94" spans="2:6" ht="20.100000000000001" customHeight="1">
      <c r="B94" s="122" t="s">
        <v>51</v>
      </c>
      <c r="C94" s="117" t="s">
        <v>52</v>
      </c>
      <c r="D94" s="17">
        <f>Активн!BB20</f>
        <v>9.1999999999999998E-2</v>
      </c>
      <c r="E94" s="18" t="s">
        <v>53</v>
      </c>
      <c r="F94" s="17">
        <f>Реактивн!BB20</f>
        <v>3.3000000000000002E-2</v>
      </c>
    </row>
    <row r="95" spans="2:6" ht="20.100000000000001" customHeight="1">
      <c r="B95" s="122" t="s">
        <v>54</v>
      </c>
      <c r="C95" s="117" t="s">
        <v>55</v>
      </c>
      <c r="D95" s="17">
        <f>Активн!BB21</f>
        <v>9.5000000000000001E-2</v>
      </c>
      <c r="E95" s="18" t="s">
        <v>56</v>
      </c>
      <c r="F95" s="17">
        <f>Реактивн!BB21</f>
        <v>3.3000000000000002E-2</v>
      </c>
    </row>
    <row r="96" spans="2:6" ht="20.100000000000001" customHeight="1">
      <c r="B96" s="122" t="s">
        <v>57</v>
      </c>
      <c r="C96" s="117" t="s">
        <v>58</v>
      </c>
      <c r="D96" s="17">
        <f>Активн!BB22</f>
        <v>9.7000000000000003E-2</v>
      </c>
      <c r="E96" s="18" t="s">
        <v>59</v>
      </c>
      <c r="F96" s="17">
        <f>Реактивн!BB22</f>
        <v>3.3000000000000002E-2</v>
      </c>
    </row>
    <row r="97" spans="2:6" ht="20.100000000000001" customHeight="1">
      <c r="B97" s="122" t="s">
        <v>60</v>
      </c>
      <c r="C97" s="117" t="s">
        <v>61</v>
      </c>
      <c r="D97" s="17">
        <f>Активн!BB23</f>
        <v>9.5000000000000001E-2</v>
      </c>
      <c r="E97" s="18" t="s">
        <v>62</v>
      </c>
      <c r="F97" s="17">
        <f>Реактивн!BB23</f>
        <v>3.2000000000000001E-2</v>
      </c>
    </row>
    <row r="98" spans="2:6" ht="20.100000000000001" customHeight="1">
      <c r="B98" s="122" t="s">
        <v>63</v>
      </c>
      <c r="C98" s="117" t="s">
        <v>64</v>
      </c>
      <c r="D98" s="17">
        <f>Активн!BB24</f>
        <v>9.4E-2</v>
      </c>
      <c r="E98" s="18" t="s">
        <v>65</v>
      </c>
      <c r="F98" s="17">
        <f>Реактивн!BB24</f>
        <v>3.3000000000000002E-2</v>
      </c>
    </row>
    <row r="99" spans="2:6" ht="20.100000000000001" customHeight="1">
      <c r="B99" s="122" t="s">
        <v>66</v>
      </c>
      <c r="C99" s="117" t="s">
        <v>67</v>
      </c>
      <c r="D99" s="17">
        <f>Активн!BB25</f>
        <v>9.1999999999999998E-2</v>
      </c>
      <c r="E99" s="18" t="s">
        <v>68</v>
      </c>
      <c r="F99" s="17">
        <f>Реактивн!BB25</f>
        <v>3.4000000000000002E-2</v>
      </c>
    </row>
    <row r="100" spans="2:6" ht="20.100000000000001" customHeight="1">
      <c r="B100" s="122" t="s">
        <v>69</v>
      </c>
      <c r="C100" s="117" t="s">
        <v>70</v>
      </c>
      <c r="D100" s="17">
        <f>Активн!BB26</f>
        <v>8.8999999999999996E-2</v>
      </c>
      <c r="E100" s="18" t="s">
        <v>71</v>
      </c>
      <c r="F100" s="17">
        <f>Реактивн!BB26</f>
        <v>3.4000000000000002E-2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Активн!BB27</f>
        <v>8.5999999999999993E-2</v>
      </c>
      <c r="E101" s="20" t="s">
        <v>74</v>
      </c>
      <c r="F101" s="19">
        <f>Реактивн!BB27</f>
        <v>3.3000000000000002E-2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2.1190000000000002</v>
      </c>
      <c r="E102" s="1" t="s">
        <v>79</v>
      </c>
      <c r="F102" s="126">
        <f>SUM(F78:F101)</f>
        <v>0.79200000000000048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G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6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D13" sqref="D13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s="163" customFormat="1" ht="25.5" customHeight="1">
      <c r="A1" s="169" t="s">
        <v>0</v>
      </c>
      <c r="B1" s="169"/>
      <c r="C1" s="169"/>
      <c r="D1" s="169"/>
      <c r="E1" s="169"/>
      <c r="F1" s="169"/>
      <c r="G1" s="169"/>
    </row>
    <row r="2" spans="1:7" s="163" customFormat="1" ht="17.25">
      <c r="B2" s="135"/>
      <c r="C2" s="136" t="s">
        <v>567</v>
      </c>
      <c r="D2" s="137" t="s">
        <v>620</v>
      </c>
      <c r="E2" s="138" t="s">
        <v>426</v>
      </c>
      <c r="F2" s="135"/>
    </row>
    <row r="3" spans="1:7" s="163" customFormat="1" ht="17.25">
      <c r="B3" s="135"/>
      <c r="C3" s="135"/>
      <c r="D3" s="139" t="s">
        <v>1</v>
      </c>
      <c r="E3" s="137"/>
      <c r="F3" s="137"/>
    </row>
    <row r="4" spans="1:7" ht="12" customHeight="1" thickBot="1">
      <c r="C4" s="21"/>
      <c r="D4" s="120"/>
      <c r="E4" s="24"/>
      <c r="F4" s="24"/>
    </row>
    <row r="5" spans="1:7" ht="30" hidden="1" customHeight="1" thickBot="1">
      <c r="B5" s="159"/>
      <c r="C5" s="159"/>
      <c r="D5" s="159"/>
      <c r="E5" s="159"/>
      <c r="F5" s="159"/>
      <c r="G5" s="158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v>117.54502000000002</v>
      </c>
      <c r="E8" s="16" t="s">
        <v>5</v>
      </c>
      <c r="F8" s="28">
        <v>37.104439999999997</v>
      </c>
    </row>
    <row r="9" spans="1:7" ht="20.100000000000001" customHeight="1">
      <c r="B9" s="122" t="s">
        <v>6</v>
      </c>
      <c r="C9" s="117" t="s">
        <v>7</v>
      </c>
      <c r="D9" s="17">
        <v>110.96865999999999</v>
      </c>
      <c r="E9" s="18" t="s">
        <v>8</v>
      </c>
      <c r="F9" s="17">
        <v>36.000819999999997</v>
      </c>
    </row>
    <row r="10" spans="1:7" ht="20.100000000000001" customHeight="1">
      <c r="B10" s="122" t="s">
        <v>9</v>
      </c>
      <c r="C10" s="117" t="s">
        <v>10</v>
      </c>
      <c r="D10" s="17">
        <v>109.36506</v>
      </c>
      <c r="E10" s="18" t="s">
        <v>11</v>
      </c>
      <c r="F10" s="17">
        <v>36.76652</v>
      </c>
    </row>
    <row r="11" spans="1:7" ht="20.100000000000001" customHeight="1">
      <c r="B11" s="122" t="s">
        <v>12</v>
      </c>
      <c r="C11" s="117" t="s">
        <v>13</v>
      </c>
      <c r="D11" s="17">
        <v>107.44488000000001</v>
      </c>
      <c r="E11" s="18" t="s">
        <v>14</v>
      </c>
      <c r="F11" s="17">
        <v>36.493299999999991</v>
      </c>
    </row>
    <row r="12" spans="1:7" ht="20.100000000000001" customHeight="1">
      <c r="B12" s="122" t="s">
        <v>15</v>
      </c>
      <c r="C12" s="117" t="s">
        <v>16</v>
      </c>
      <c r="D12" s="17">
        <v>107.54655999999996</v>
      </c>
      <c r="E12" s="18" t="s">
        <v>17</v>
      </c>
      <c r="F12" s="17">
        <v>36.269740000000006</v>
      </c>
    </row>
    <row r="13" spans="1:7" ht="20.100000000000001" customHeight="1">
      <c r="B13" s="122" t="s">
        <v>18</v>
      </c>
      <c r="C13" s="117" t="s">
        <v>19</v>
      </c>
      <c r="D13" s="17">
        <v>113.56703999999999</v>
      </c>
      <c r="E13" s="18" t="s">
        <v>20</v>
      </c>
      <c r="F13" s="17">
        <v>36.460720000000009</v>
      </c>
    </row>
    <row r="14" spans="1:7" ht="20.100000000000001" customHeight="1">
      <c r="B14" s="122" t="s">
        <v>21</v>
      </c>
      <c r="C14" s="117" t="s">
        <v>22</v>
      </c>
      <c r="D14" s="17">
        <v>128.40678</v>
      </c>
      <c r="E14" s="18" t="s">
        <v>23</v>
      </c>
      <c r="F14" s="17">
        <v>37.665319999999994</v>
      </c>
    </row>
    <row r="15" spans="1:7" ht="20.100000000000001" customHeight="1">
      <c r="B15" s="122" t="s">
        <v>24</v>
      </c>
      <c r="C15" s="117" t="s">
        <v>25</v>
      </c>
      <c r="D15" s="17">
        <v>147.52973999999998</v>
      </c>
      <c r="E15" s="18" t="s">
        <v>26</v>
      </c>
      <c r="F15" s="17">
        <v>41.245539999999998</v>
      </c>
    </row>
    <row r="16" spans="1:7" ht="20.100000000000001" customHeight="1">
      <c r="B16" s="122" t="s">
        <v>27</v>
      </c>
      <c r="C16" s="117" t="s">
        <v>28</v>
      </c>
      <c r="D16" s="17">
        <v>161.29761999999999</v>
      </c>
      <c r="E16" s="18" t="s">
        <v>29</v>
      </c>
      <c r="F16" s="17">
        <v>43.303879999999999</v>
      </c>
    </row>
    <row r="17" spans="2:6" ht="20.100000000000001" customHeight="1">
      <c r="B17" s="122" t="s">
        <v>30</v>
      </c>
      <c r="C17" s="117" t="s">
        <v>31</v>
      </c>
      <c r="D17" s="17">
        <v>172.33343999999997</v>
      </c>
      <c r="E17" s="18" t="s">
        <v>32</v>
      </c>
      <c r="F17" s="17">
        <v>44.718220000000017</v>
      </c>
    </row>
    <row r="18" spans="2:6" ht="20.100000000000001" customHeight="1">
      <c r="B18" s="122" t="s">
        <v>33</v>
      </c>
      <c r="C18" s="117" t="s">
        <v>34</v>
      </c>
      <c r="D18" s="17">
        <v>176.52766</v>
      </c>
      <c r="E18" s="18" t="s">
        <v>35</v>
      </c>
      <c r="F18" s="17">
        <v>45.146260000000012</v>
      </c>
    </row>
    <row r="19" spans="2:6" ht="20.100000000000001" customHeight="1">
      <c r="B19" s="122" t="s">
        <v>36</v>
      </c>
      <c r="C19" s="117" t="s">
        <v>37</v>
      </c>
      <c r="D19" s="17">
        <v>175.71265999999997</v>
      </c>
      <c r="E19" s="18" t="s">
        <v>38</v>
      </c>
      <c r="F19" s="17">
        <v>45.070119999999996</v>
      </c>
    </row>
    <row r="20" spans="2:6" ht="20.100000000000001" customHeight="1">
      <c r="B20" s="122" t="s">
        <v>39</v>
      </c>
      <c r="C20" s="117" t="s">
        <v>40</v>
      </c>
      <c r="D20" s="17">
        <v>174.90695999999997</v>
      </c>
      <c r="E20" s="18" t="s">
        <v>41</v>
      </c>
      <c r="F20" s="17">
        <v>45.191620000000022</v>
      </c>
    </row>
    <row r="21" spans="2:6" ht="20.100000000000001" customHeight="1">
      <c r="B21" s="122" t="s">
        <v>42</v>
      </c>
      <c r="C21" s="117" t="s">
        <v>43</v>
      </c>
      <c r="D21" s="17">
        <v>173.99283999999997</v>
      </c>
      <c r="E21" s="18" t="s">
        <v>44</v>
      </c>
      <c r="F21" s="17">
        <v>45.243540000000003</v>
      </c>
    </row>
    <row r="22" spans="2:6" ht="20.100000000000001" customHeight="1">
      <c r="B22" s="122" t="s">
        <v>45</v>
      </c>
      <c r="C22" s="117" t="s">
        <v>46</v>
      </c>
      <c r="D22" s="17">
        <v>172.31389999999999</v>
      </c>
      <c r="E22" s="18" t="s">
        <v>47</v>
      </c>
      <c r="F22" s="17">
        <v>44.70844000000001</v>
      </c>
    </row>
    <row r="23" spans="2:6" ht="20.100000000000001" customHeight="1">
      <c r="B23" s="122" t="s">
        <v>48</v>
      </c>
      <c r="C23" s="117" t="s">
        <v>49</v>
      </c>
      <c r="D23" s="17">
        <v>175.6283</v>
      </c>
      <c r="E23" s="18" t="s">
        <v>50</v>
      </c>
      <c r="F23" s="17">
        <v>44.86974</v>
      </c>
    </row>
    <row r="24" spans="2:6" ht="20.100000000000001" customHeight="1">
      <c r="B24" s="122" t="s">
        <v>51</v>
      </c>
      <c r="C24" s="117" t="s">
        <v>52</v>
      </c>
      <c r="D24" s="17">
        <v>185.12668000000002</v>
      </c>
      <c r="E24" s="18" t="s">
        <v>53</v>
      </c>
      <c r="F24" s="17">
        <v>44.934820000000002</v>
      </c>
    </row>
    <row r="25" spans="2:6" ht="20.100000000000001" customHeight="1">
      <c r="B25" s="122" t="s">
        <v>54</v>
      </c>
      <c r="C25" s="117" t="s">
        <v>55</v>
      </c>
      <c r="D25" s="17">
        <v>187.83359999999999</v>
      </c>
      <c r="E25" s="18" t="s">
        <v>56</v>
      </c>
      <c r="F25" s="17">
        <v>44.873080000000002</v>
      </c>
    </row>
    <row r="26" spans="2:6" ht="20.100000000000001" customHeight="1">
      <c r="B26" s="122" t="s">
        <v>57</v>
      </c>
      <c r="C26" s="117" t="s">
        <v>58</v>
      </c>
      <c r="D26" s="17">
        <v>185.36622000000003</v>
      </c>
      <c r="E26" s="18" t="s">
        <v>59</v>
      </c>
      <c r="F26" s="17">
        <v>44.451400000000007</v>
      </c>
    </row>
    <row r="27" spans="2:6" ht="20.100000000000001" customHeight="1">
      <c r="B27" s="122" t="s">
        <v>60</v>
      </c>
      <c r="C27" s="117" t="s">
        <v>61</v>
      </c>
      <c r="D27" s="17">
        <v>181.11178000000001</v>
      </c>
      <c r="E27" s="18" t="s">
        <v>62</v>
      </c>
      <c r="F27" s="17">
        <v>43.659320000000001</v>
      </c>
    </row>
    <row r="28" spans="2:6" ht="20.100000000000001" customHeight="1">
      <c r="B28" s="122" t="s">
        <v>63</v>
      </c>
      <c r="C28" s="117" t="s">
        <v>64</v>
      </c>
      <c r="D28" s="17">
        <v>175.03579999999997</v>
      </c>
      <c r="E28" s="18" t="s">
        <v>65</v>
      </c>
      <c r="F28" s="17">
        <v>43.049900000000001</v>
      </c>
    </row>
    <row r="29" spans="2:6" ht="20.100000000000001" customHeight="1">
      <c r="B29" s="122" t="s">
        <v>66</v>
      </c>
      <c r="C29" s="117" t="s">
        <v>67</v>
      </c>
      <c r="D29" s="17">
        <v>165.73866000000004</v>
      </c>
      <c r="E29" s="18" t="s">
        <v>68</v>
      </c>
      <c r="F29" s="17">
        <v>42.18101999999999</v>
      </c>
    </row>
    <row r="30" spans="2:6" ht="20.100000000000001" customHeight="1">
      <c r="B30" s="122" t="s">
        <v>69</v>
      </c>
      <c r="C30" s="117" t="s">
        <v>70</v>
      </c>
      <c r="D30" s="17">
        <v>150.32135999999997</v>
      </c>
      <c r="E30" s="18" t="s">
        <v>71</v>
      </c>
      <c r="F30" s="17">
        <v>40.962660000000007</v>
      </c>
    </row>
    <row r="31" spans="2:6" ht="20.100000000000001" customHeight="1" thickBot="1">
      <c r="B31" s="123" t="s">
        <v>72</v>
      </c>
      <c r="C31" s="118" t="s">
        <v>73</v>
      </c>
      <c r="D31" s="19">
        <v>134.03605999999999</v>
      </c>
      <c r="E31" s="20" t="s">
        <v>74</v>
      </c>
      <c r="F31" s="19">
        <v>39.157139999999984</v>
      </c>
    </row>
    <row r="32" spans="2:6" ht="30" customHeight="1" thickBot="1">
      <c r="B32" s="124" t="s">
        <v>75</v>
      </c>
      <c r="C32" s="1" t="s">
        <v>78</v>
      </c>
      <c r="D32" s="125">
        <v>3689.6572799999994</v>
      </c>
      <c r="E32" s="1" t="s">
        <v>79</v>
      </c>
      <c r="F32" s="126">
        <v>999.52756000000011</v>
      </c>
    </row>
    <row r="33" spans="2:8" ht="30.75" customHeight="1"/>
    <row r="34" spans="2:8" ht="35.1" customHeight="1">
      <c r="B34" s="168" t="s">
        <v>586</v>
      </c>
      <c r="C34" s="168"/>
      <c r="E34" s="144" t="s">
        <v>593</v>
      </c>
      <c r="H34" s="164"/>
    </row>
    <row r="35" spans="2:8" ht="35.1" customHeight="1">
      <c r="B35" s="168" t="s">
        <v>621</v>
      </c>
      <c r="C35" s="168"/>
      <c r="D35" s="128"/>
      <c r="E35" s="144" t="s">
        <v>622</v>
      </c>
    </row>
    <row r="36" spans="2:8" ht="35.1" customHeight="1">
      <c r="B36" s="168" t="s">
        <v>76</v>
      </c>
      <c r="C36" s="168"/>
      <c r="D36" s="128"/>
      <c r="E36" s="144" t="s">
        <v>594</v>
      </c>
    </row>
  </sheetData>
  <mergeCells count="8">
    <mergeCell ref="B34:C34"/>
    <mergeCell ref="B36:C36"/>
    <mergeCell ref="A1:G1"/>
    <mergeCell ref="B6:B7"/>
    <mergeCell ref="C6:F6"/>
    <mergeCell ref="C7:D7"/>
    <mergeCell ref="E7:F7"/>
    <mergeCell ref="B35:C35"/>
  </mergeCells>
  <pageMargins left="0.98425196850393704" right="0.39370078740157483" top="0.59055118110236227" bottom="0.59055118110236227" header="0.31496062992125984" footer="0.31496062992125984"/>
  <pageSetup paperSize="9" orientation="portrait" horizontalDpi="180" verticalDpi="180" r:id="rId1"/>
  <headerFooter>
    <oddFooter>&amp;LИсп. Власова Н.А.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539</v>
      </c>
      <c r="E4" s="24"/>
      <c r="F4" s="24"/>
    </row>
    <row r="5" spans="1:7" ht="44.25" customHeight="1" thickBot="1">
      <c r="A5" s="179" t="s">
        <v>540</v>
      </c>
      <c r="B5" s="179"/>
      <c r="C5" s="179"/>
      <c r="D5" s="179"/>
      <c r="E5" s="179"/>
      <c r="F5" s="179"/>
      <c r="G5" s="179"/>
    </row>
    <row r="6" spans="1:7" ht="20.100000000000001" customHeight="1">
      <c r="A6" s="166"/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Активн!EK4</f>
        <v>0.58799999999999997</v>
      </c>
      <c r="E8" s="16" t="s">
        <v>5</v>
      </c>
      <c r="F8" s="28">
        <f>Реактивн!EK4</f>
        <v>0.32600000000000001</v>
      </c>
    </row>
    <row r="9" spans="1:7" ht="20.100000000000001" customHeight="1">
      <c r="B9" s="122" t="s">
        <v>6</v>
      </c>
      <c r="C9" s="117" t="s">
        <v>7</v>
      </c>
      <c r="D9" s="17">
        <f>Активн!EK5</f>
        <v>0.55100000000000005</v>
      </c>
      <c r="E9" s="18" t="s">
        <v>8</v>
      </c>
      <c r="F9" s="17">
        <f>Реактивн!EK5</f>
        <v>0.32100000000000001</v>
      </c>
    </row>
    <row r="10" spans="1:7" ht="20.100000000000001" customHeight="1">
      <c r="B10" s="122" t="s">
        <v>9</v>
      </c>
      <c r="C10" s="117" t="s">
        <v>10</v>
      </c>
      <c r="D10" s="17">
        <f>Активн!EK6</f>
        <v>0.53600000000000003</v>
      </c>
      <c r="E10" s="18" t="s">
        <v>11</v>
      </c>
      <c r="F10" s="17">
        <f>Реактивн!EK6</f>
        <v>0.32100000000000001</v>
      </c>
    </row>
    <row r="11" spans="1:7" ht="20.100000000000001" customHeight="1">
      <c r="B11" s="122" t="s">
        <v>12</v>
      </c>
      <c r="C11" s="117" t="s">
        <v>13</v>
      </c>
      <c r="D11" s="17">
        <f>Активн!EK7</f>
        <v>0.53100000000000003</v>
      </c>
      <c r="E11" s="18" t="s">
        <v>14</v>
      </c>
      <c r="F11" s="17">
        <f>Реактивн!EK7</f>
        <v>0.32</v>
      </c>
    </row>
    <row r="12" spans="1:7" ht="20.100000000000001" customHeight="1">
      <c r="B12" s="122" t="s">
        <v>15</v>
      </c>
      <c r="C12" s="117" t="s">
        <v>16</v>
      </c>
      <c r="D12" s="17">
        <f>Активн!EK8</f>
        <v>0.53800000000000003</v>
      </c>
      <c r="E12" s="18" t="s">
        <v>17</v>
      </c>
      <c r="F12" s="17">
        <f>Реактивн!EK8</f>
        <v>0.32200000000000001</v>
      </c>
    </row>
    <row r="13" spans="1:7" ht="20.100000000000001" customHeight="1">
      <c r="B13" s="122" t="s">
        <v>18</v>
      </c>
      <c r="C13" s="117" t="s">
        <v>19</v>
      </c>
      <c r="D13" s="17">
        <f>Активн!EK9</f>
        <v>0.58799999999999997</v>
      </c>
      <c r="E13" s="18" t="s">
        <v>20</v>
      </c>
      <c r="F13" s="17">
        <f>Реактивн!EK9</f>
        <v>0.32300000000000001</v>
      </c>
    </row>
    <row r="14" spans="1:7" ht="20.100000000000001" customHeight="1">
      <c r="B14" s="122" t="s">
        <v>21</v>
      </c>
      <c r="C14" s="117" t="s">
        <v>22</v>
      </c>
      <c r="D14" s="17">
        <f>Активн!EK10</f>
        <v>0.68700000000000006</v>
      </c>
      <c r="E14" s="18" t="s">
        <v>23</v>
      </c>
      <c r="F14" s="17">
        <f>Реактивн!EK10</f>
        <v>0.33</v>
      </c>
    </row>
    <row r="15" spans="1:7" ht="20.100000000000001" customHeight="1">
      <c r="B15" s="122" t="s">
        <v>24</v>
      </c>
      <c r="C15" s="117" t="s">
        <v>25</v>
      </c>
      <c r="D15" s="17">
        <f>Активн!EK11</f>
        <v>0.81</v>
      </c>
      <c r="E15" s="18" t="s">
        <v>26</v>
      </c>
      <c r="F15" s="17">
        <f>Реактивн!EK11</f>
        <v>0.35299999999999998</v>
      </c>
    </row>
    <row r="16" spans="1:7" ht="20.100000000000001" customHeight="1">
      <c r="B16" s="122" t="s">
        <v>27</v>
      </c>
      <c r="C16" s="117" t="s">
        <v>28</v>
      </c>
      <c r="D16" s="17">
        <f>Активн!EK12</f>
        <v>0.877</v>
      </c>
      <c r="E16" s="18" t="s">
        <v>29</v>
      </c>
      <c r="F16" s="17">
        <f>Реактивн!EK12</f>
        <v>0.372</v>
      </c>
    </row>
    <row r="17" spans="2:6" ht="20.100000000000001" customHeight="1">
      <c r="B17" s="122" t="s">
        <v>30</v>
      </c>
      <c r="C17" s="117" t="s">
        <v>31</v>
      </c>
      <c r="D17" s="17">
        <f>Активн!EK13</f>
        <v>0.88300000000000001</v>
      </c>
      <c r="E17" s="18" t="s">
        <v>32</v>
      </c>
      <c r="F17" s="17">
        <f>Реактивн!EK13</f>
        <v>0.36499999999999999</v>
      </c>
    </row>
    <row r="18" spans="2:6" ht="20.100000000000001" customHeight="1">
      <c r="B18" s="122" t="s">
        <v>33</v>
      </c>
      <c r="C18" s="117" t="s">
        <v>34</v>
      </c>
      <c r="D18" s="17">
        <f>Активн!EK14</f>
        <v>0.88700000000000001</v>
      </c>
      <c r="E18" s="18" t="s">
        <v>35</v>
      </c>
      <c r="F18" s="17">
        <f>Реактивн!EK14</f>
        <v>0.371</v>
      </c>
    </row>
    <row r="19" spans="2:6" ht="20.100000000000001" customHeight="1">
      <c r="B19" s="122" t="s">
        <v>36</v>
      </c>
      <c r="C19" s="117" t="s">
        <v>37</v>
      </c>
      <c r="D19" s="17">
        <f>Активн!EK15</f>
        <v>0.86899999999999999</v>
      </c>
      <c r="E19" s="18" t="s">
        <v>38</v>
      </c>
      <c r="F19" s="17">
        <f>Реактивн!EK15</f>
        <v>0.36699999999999999</v>
      </c>
    </row>
    <row r="20" spans="2:6" ht="20.100000000000001" customHeight="1">
      <c r="B20" s="122" t="s">
        <v>39</v>
      </c>
      <c r="C20" s="117" t="s">
        <v>40</v>
      </c>
      <c r="D20" s="17">
        <f>Активн!EK16</f>
        <v>0.86299999999999999</v>
      </c>
      <c r="E20" s="18" t="s">
        <v>41</v>
      </c>
      <c r="F20" s="17">
        <f>Реактивн!EK16</f>
        <v>0.38100000000000001</v>
      </c>
    </row>
    <row r="21" spans="2:6" ht="20.100000000000001" customHeight="1">
      <c r="B21" s="122" t="s">
        <v>42</v>
      </c>
      <c r="C21" s="117" t="s">
        <v>43</v>
      </c>
      <c r="D21" s="17">
        <f>Активн!EK17</f>
        <v>0.85399999999999998</v>
      </c>
      <c r="E21" s="18" t="s">
        <v>44</v>
      </c>
      <c r="F21" s="17">
        <f>Реактивн!EK17</f>
        <v>0.36599999999999999</v>
      </c>
    </row>
    <row r="22" spans="2:6" ht="20.100000000000001" customHeight="1">
      <c r="B22" s="122" t="s">
        <v>45</v>
      </c>
      <c r="C22" s="117" t="s">
        <v>46</v>
      </c>
      <c r="D22" s="17">
        <f>Активн!EK18</f>
        <v>0.84599999999999997</v>
      </c>
      <c r="E22" s="18" t="s">
        <v>47</v>
      </c>
      <c r="F22" s="17">
        <f>Реактивн!EK18</f>
        <v>0.35299999999999998</v>
      </c>
    </row>
    <row r="23" spans="2:6" ht="20.100000000000001" customHeight="1">
      <c r="B23" s="122" t="s">
        <v>48</v>
      </c>
      <c r="C23" s="117" t="s">
        <v>49</v>
      </c>
      <c r="D23" s="17">
        <f>Активн!EK19</f>
        <v>0.85699999999999998</v>
      </c>
      <c r="E23" s="18" t="s">
        <v>50</v>
      </c>
      <c r="F23" s="17">
        <f>Реактивн!EK19</f>
        <v>0.34400000000000003</v>
      </c>
    </row>
    <row r="24" spans="2:6" ht="20.100000000000001" customHeight="1">
      <c r="B24" s="122" t="s">
        <v>51</v>
      </c>
      <c r="C24" s="117" t="s">
        <v>52</v>
      </c>
      <c r="D24" s="17">
        <f>Активн!EK20</f>
        <v>0.92700000000000005</v>
      </c>
      <c r="E24" s="18" t="s">
        <v>53</v>
      </c>
      <c r="F24" s="17">
        <f>Реактивн!EK20</f>
        <v>0.35</v>
      </c>
    </row>
    <row r="25" spans="2:6" ht="20.100000000000001" customHeight="1">
      <c r="B25" s="122" t="s">
        <v>54</v>
      </c>
      <c r="C25" s="117" t="s">
        <v>55</v>
      </c>
      <c r="D25" s="17">
        <f>Активн!EK21</f>
        <v>1.008</v>
      </c>
      <c r="E25" s="18" t="s">
        <v>56</v>
      </c>
      <c r="F25" s="17">
        <f>Реактивн!EK21</f>
        <v>0.372</v>
      </c>
    </row>
    <row r="26" spans="2:6" ht="20.100000000000001" customHeight="1">
      <c r="B26" s="122" t="s">
        <v>57</v>
      </c>
      <c r="C26" s="117" t="s">
        <v>58</v>
      </c>
      <c r="D26" s="17">
        <f>Активн!EK22</f>
        <v>0.98899999999999999</v>
      </c>
      <c r="E26" s="18" t="s">
        <v>59</v>
      </c>
      <c r="F26" s="17">
        <f>Реактивн!EK22</f>
        <v>0.36699999999999999</v>
      </c>
    </row>
    <row r="27" spans="2:6" ht="20.100000000000001" customHeight="1">
      <c r="B27" s="122" t="s">
        <v>60</v>
      </c>
      <c r="C27" s="117" t="s">
        <v>61</v>
      </c>
      <c r="D27" s="17">
        <f>Активн!EK23</f>
        <v>0.95499999999999996</v>
      </c>
      <c r="E27" s="18" t="s">
        <v>62</v>
      </c>
      <c r="F27" s="17">
        <f>Реактивн!EK23</f>
        <v>0.36699999999999999</v>
      </c>
    </row>
    <row r="28" spans="2:6" ht="20.100000000000001" customHeight="1">
      <c r="B28" s="122" t="s">
        <v>63</v>
      </c>
      <c r="C28" s="117" t="s">
        <v>64</v>
      </c>
      <c r="D28" s="17">
        <f>Активн!EK24</f>
        <v>0.93100000000000005</v>
      </c>
      <c r="E28" s="18" t="s">
        <v>65</v>
      </c>
      <c r="F28" s="17">
        <f>Реактивн!EK24</f>
        <v>0.37</v>
      </c>
    </row>
    <row r="29" spans="2:6" ht="20.100000000000001" customHeight="1">
      <c r="B29" s="122" t="s">
        <v>66</v>
      </c>
      <c r="C29" s="117" t="s">
        <v>67</v>
      </c>
      <c r="D29" s="17">
        <f>Активн!EK25</f>
        <v>0.86</v>
      </c>
      <c r="E29" s="18" t="s">
        <v>68</v>
      </c>
      <c r="F29" s="17">
        <f>Реактивн!EK25</f>
        <v>0.36599999999999999</v>
      </c>
    </row>
    <row r="30" spans="2:6" ht="20.100000000000001" customHeight="1">
      <c r="B30" s="122" t="s">
        <v>69</v>
      </c>
      <c r="C30" s="117" t="s">
        <v>70</v>
      </c>
      <c r="D30" s="17">
        <f>Активн!EK26</f>
        <v>0.77500000000000002</v>
      </c>
      <c r="E30" s="18" t="s">
        <v>71</v>
      </c>
      <c r="F30" s="17">
        <f>Реактивн!EK26</f>
        <v>0.36499999999999999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Активн!EK27</f>
        <v>0.66800000000000004</v>
      </c>
      <c r="E31" s="20" t="s">
        <v>74</v>
      </c>
      <c r="F31" s="19">
        <f>Реактивн!EK27</f>
        <v>0.34500000000000003</v>
      </c>
    </row>
    <row r="32" spans="2:6" ht="30" customHeight="1" thickBot="1">
      <c r="B32" s="124" t="s">
        <v>75</v>
      </c>
      <c r="C32" s="1" t="s">
        <v>78</v>
      </c>
      <c r="D32" s="125">
        <f>SUM(D8:D31)</f>
        <v>18.877999999999997</v>
      </c>
      <c r="E32" s="1" t="s">
        <v>79</v>
      </c>
      <c r="F32" s="126">
        <f>SUM(F8:F31)</f>
        <v>8.4369999999999994</v>
      </c>
    </row>
    <row r="33" spans="2:5" ht="18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A1:G1"/>
    <mergeCell ref="A5:G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0" orientation="portrait" useFirstPageNumber="1" horizontalDpi="180" verticalDpi="180" r:id="rId1"/>
  <headerFooter>
    <oddFooter>&amp;LИсп. Власова Н.А.&amp;R&amp;P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Полимердор!D2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543</v>
      </c>
      <c r="E4" s="24"/>
      <c r="F4" s="24"/>
    </row>
    <row r="5" spans="1:7" ht="30" customHeight="1" thickBot="1">
      <c r="B5" s="184" t="s">
        <v>544</v>
      </c>
      <c r="C5" s="184"/>
      <c r="D5" s="184"/>
      <c r="E5" s="184"/>
      <c r="F5" s="184"/>
      <c r="G5" s="160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Активн!EM4</f>
        <v>0.51200000000000001</v>
      </c>
      <c r="E8" s="16" t="s">
        <v>5</v>
      </c>
      <c r="F8" s="28">
        <f>Реактивн!EM4</f>
        <v>0.33300000000000002</v>
      </c>
    </row>
    <row r="9" spans="1:7" ht="20.100000000000001" customHeight="1">
      <c r="B9" s="122" t="s">
        <v>6</v>
      </c>
      <c r="C9" s="117" t="s">
        <v>7</v>
      </c>
      <c r="D9" s="17">
        <f>Активн!EM5</f>
        <v>0.51100000000000001</v>
      </c>
      <c r="E9" s="18" t="s">
        <v>8</v>
      </c>
      <c r="F9" s="17">
        <f>Реактивн!EM5</f>
        <v>0.33200000000000002</v>
      </c>
    </row>
    <row r="10" spans="1:7" ht="20.100000000000001" customHeight="1">
      <c r="B10" s="122" t="s">
        <v>9</v>
      </c>
      <c r="C10" s="117" t="s">
        <v>10</v>
      </c>
      <c r="D10" s="17">
        <f>Активн!EM6</f>
        <v>0.50900000000000001</v>
      </c>
      <c r="E10" s="18" t="s">
        <v>11</v>
      </c>
      <c r="F10" s="17">
        <f>Реактивн!EM6</f>
        <v>0.33200000000000002</v>
      </c>
    </row>
    <row r="11" spans="1:7" ht="20.100000000000001" customHeight="1">
      <c r="B11" s="122" t="s">
        <v>12</v>
      </c>
      <c r="C11" s="117" t="s">
        <v>13</v>
      </c>
      <c r="D11" s="17">
        <f>Активн!EM7</f>
        <v>0.50900000000000001</v>
      </c>
      <c r="E11" s="18" t="s">
        <v>14</v>
      </c>
      <c r="F11" s="17">
        <f>Реактивн!EM7</f>
        <v>0.33200000000000002</v>
      </c>
    </row>
    <row r="12" spans="1:7" ht="20.100000000000001" customHeight="1">
      <c r="B12" s="122" t="s">
        <v>15</v>
      </c>
      <c r="C12" s="117" t="s">
        <v>16</v>
      </c>
      <c r="D12" s="17">
        <f>Активн!EM8</f>
        <v>0.50900000000000001</v>
      </c>
      <c r="E12" s="18" t="s">
        <v>17</v>
      </c>
      <c r="F12" s="17">
        <f>Реактивн!EM8</f>
        <v>0.33200000000000002</v>
      </c>
    </row>
    <row r="13" spans="1:7" ht="20.100000000000001" customHeight="1">
      <c r="B13" s="122" t="s">
        <v>18</v>
      </c>
      <c r="C13" s="117" t="s">
        <v>19</v>
      </c>
      <c r="D13" s="17">
        <f>Активн!EM9</f>
        <v>0.50900000000000001</v>
      </c>
      <c r="E13" s="18" t="s">
        <v>20</v>
      </c>
      <c r="F13" s="17">
        <f>Реактивн!EM9</f>
        <v>0.33200000000000002</v>
      </c>
    </row>
    <row r="14" spans="1:7" ht="20.100000000000001" customHeight="1">
      <c r="B14" s="122" t="s">
        <v>21</v>
      </c>
      <c r="C14" s="117" t="s">
        <v>22</v>
      </c>
      <c r="D14" s="17">
        <f>Активн!EM10</f>
        <v>0.50900000000000001</v>
      </c>
      <c r="E14" s="18" t="s">
        <v>23</v>
      </c>
      <c r="F14" s="17">
        <f>Реактивн!EM10</f>
        <v>0.33300000000000002</v>
      </c>
    </row>
    <row r="15" spans="1:7" ht="20.100000000000001" customHeight="1">
      <c r="B15" s="122" t="s">
        <v>24</v>
      </c>
      <c r="C15" s="117" t="s">
        <v>25</v>
      </c>
      <c r="D15" s="17">
        <f>Активн!EM11</f>
        <v>0.50900000000000001</v>
      </c>
      <c r="E15" s="18" t="s">
        <v>26</v>
      </c>
      <c r="F15" s="17">
        <f>Реактивн!EM11</f>
        <v>0.33200000000000002</v>
      </c>
    </row>
    <row r="16" spans="1:7" ht="20.100000000000001" customHeight="1">
      <c r="B16" s="122" t="s">
        <v>27</v>
      </c>
      <c r="C16" s="117" t="s">
        <v>28</v>
      </c>
      <c r="D16" s="17">
        <f>Активн!EM12</f>
        <v>0.50900000000000001</v>
      </c>
      <c r="E16" s="18" t="s">
        <v>29</v>
      </c>
      <c r="F16" s="17">
        <f>Реактивн!EM12</f>
        <v>0.33100000000000002</v>
      </c>
    </row>
    <row r="17" spans="2:6" ht="20.100000000000001" customHeight="1">
      <c r="B17" s="122" t="s">
        <v>30</v>
      </c>
      <c r="C17" s="117" t="s">
        <v>31</v>
      </c>
      <c r="D17" s="17">
        <f>Активн!EM13</f>
        <v>0.50900000000000001</v>
      </c>
      <c r="E17" s="18" t="s">
        <v>32</v>
      </c>
      <c r="F17" s="17">
        <f>Реактивн!EM13</f>
        <v>0.33100000000000002</v>
      </c>
    </row>
    <row r="18" spans="2:6" ht="20.100000000000001" customHeight="1">
      <c r="B18" s="122" t="s">
        <v>33</v>
      </c>
      <c r="C18" s="117" t="s">
        <v>34</v>
      </c>
      <c r="D18" s="17">
        <f>Активн!EM14</f>
        <v>0.50800000000000001</v>
      </c>
      <c r="E18" s="18" t="s">
        <v>35</v>
      </c>
      <c r="F18" s="17">
        <f>Реактивн!EM14</f>
        <v>0.33100000000000002</v>
      </c>
    </row>
    <row r="19" spans="2:6" ht="20.100000000000001" customHeight="1">
      <c r="B19" s="122" t="s">
        <v>36</v>
      </c>
      <c r="C19" s="117" t="s">
        <v>37</v>
      </c>
      <c r="D19" s="17">
        <f>Активн!EM15</f>
        <v>0.50800000000000001</v>
      </c>
      <c r="E19" s="18" t="s">
        <v>38</v>
      </c>
      <c r="F19" s="17">
        <f>Реактивн!EM15</f>
        <v>0.33100000000000002</v>
      </c>
    </row>
    <row r="20" spans="2:6" ht="20.100000000000001" customHeight="1">
      <c r="B20" s="122" t="s">
        <v>39</v>
      </c>
      <c r="C20" s="117" t="s">
        <v>40</v>
      </c>
      <c r="D20" s="17">
        <f>Активн!EM16</f>
        <v>0.50900000000000001</v>
      </c>
      <c r="E20" s="18" t="s">
        <v>41</v>
      </c>
      <c r="F20" s="17">
        <f>Реактивн!EM16</f>
        <v>0.33100000000000002</v>
      </c>
    </row>
    <row r="21" spans="2:6" ht="20.100000000000001" customHeight="1">
      <c r="B21" s="122" t="s">
        <v>42</v>
      </c>
      <c r="C21" s="117" t="s">
        <v>43</v>
      </c>
      <c r="D21" s="17">
        <f>Активн!EM17</f>
        <v>0.50900000000000001</v>
      </c>
      <c r="E21" s="18" t="s">
        <v>44</v>
      </c>
      <c r="F21" s="17">
        <f>Реактивн!EM17</f>
        <v>0.33100000000000002</v>
      </c>
    </row>
    <row r="22" spans="2:6" ht="20.100000000000001" customHeight="1">
      <c r="B22" s="122" t="s">
        <v>45</v>
      </c>
      <c r="C22" s="117" t="s">
        <v>46</v>
      </c>
      <c r="D22" s="17">
        <f>Активн!EM18</f>
        <v>0.50800000000000001</v>
      </c>
      <c r="E22" s="18" t="s">
        <v>47</v>
      </c>
      <c r="F22" s="17">
        <f>Реактивн!EM18</f>
        <v>0.33</v>
      </c>
    </row>
    <row r="23" spans="2:6" ht="20.100000000000001" customHeight="1">
      <c r="B23" s="122" t="s">
        <v>48</v>
      </c>
      <c r="C23" s="117" t="s">
        <v>49</v>
      </c>
      <c r="D23" s="17">
        <f>Активн!EM19</f>
        <v>0.50900000000000001</v>
      </c>
      <c r="E23" s="18" t="s">
        <v>50</v>
      </c>
      <c r="F23" s="17">
        <f>Реактивн!EM19</f>
        <v>0.33100000000000002</v>
      </c>
    </row>
    <row r="24" spans="2:6" ht="20.100000000000001" customHeight="1">
      <c r="B24" s="122" t="s">
        <v>51</v>
      </c>
      <c r="C24" s="117" t="s">
        <v>52</v>
      </c>
      <c r="D24" s="17">
        <f>Активн!EM20</f>
        <v>0.50800000000000001</v>
      </c>
      <c r="E24" s="18" t="s">
        <v>53</v>
      </c>
      <c r="F24" s="17">
        <f>Реактивн!EM20</f>
        <v>0.33100000000000002</v>
      </c>
    </row>
    <row r="25" spans="2:6" ht="20.100000000000001" customHeight="1">
      <c r="B25" s="122" t="s">
        <v>54</v>
      </c>
      <c r="C25" s="117" t="s">
        <v>55</v>
      </c>
      <c r="D25" s="17">
        <f>Активн!EM21</f>
        <v>0.50800000000000001</v>
      </c>
      <c r="E25" s="18" t="s">
        <v>56</v>
      </c>
      <c r="F25" s="17">
        <f>Реактивн!EM21</f>
        <v>0.33100000000000002</v>
      </c>
    </row>
    <row r="26" spans="2:6" ht="20.100000000000001" customHeight="1">
      <c r="B26" s="122" t="s">
        <v>57</v>
      </c>
      <c r="C26" s="117" t="s">
        <v>58</v>
      </c>
      <c r="D26" s="17">
        <f>Активн!EM22</f>
        <v>0.50900000000000001</v>
      </c>
      <c r="E26" s="18" t="s">
        <v>59</v>
      </c>
      <c r="F26" s="17">
        <f>Реактивн!EM22</f>
        <v>0.33100000000000002</v>
      </c>
    </row>
    <row r="27" spans="2:6" ht="20.100000000000001" customHeight="1">
      <c r="B27" s="122" t="s">
        <v>60</v>
      </c>
      <c r="C27" s="117" t="s">
        <v>61</v>
      </c>
      <c r="D27" s="17">
        <f>Активн!EM23</f>
        <v>0.50900000000000001</v>
      </c>
      <c r="E27" s="18" t="s">
        <v>62</v>
      </c>
      <c r="F27" s="17">
        <f>Реактивн!EM23</f>
        <v>0.33100000000000002</v>
      </c>
    </row>
    <row r="28" spans="2:6" ht="20.100000000000001" customHeight="1">
      <c r="B28" s="122" t="s">
        <v>63</v>
      </c>
      <c r="C28" s="117" t="s">
        <v>64</v>
      </c>
      <c r="D28" s="17">
        <f>Активн!EM24</f>
        <v>0.50900000000000001</v>
      </c>
      <c r="E28" s="18" t="s">
        <v>65</v>
      </c>
      <c r="F28" s="17">
        <f>Реактивн!EM24</f>
        <v>0.33</v>
      </c>
    </row>
    <row r="29" spans="2:6" ht="20.100000000000001" customHeight="1">
      <c r="B29" s="122" t="s">
        <v>66</v>
      </c>
      <c r="C29" s="117" t="s">
        <v>67</v>
      </c>
      <c r="D29" s="17">
        <f>Активн!EM25</f>
        <v>0.50900000000000001</v>
      </c>
      <c r="E29" s="18" t="s">
        <v>68</v>
      </c>
      <c r="F29" s="17">
        <f>Реактивн!EM25</f>
        <v>0.33</v>
      </c>
    </row>
    <row r="30" spans="2:6" ht="20.100000000000001" customHeight="1">
      <c r="B30" s="122" t="s">
        <v>69</v>
      </c>
      <c r="C30" s="117" t="s">
        <v>70</v>
      </c>
      <c r="D30" s="17">
        <f>Активн!EM26</f>
        <v>0.50800000000000001</v>
      </c>
      <c r="E30" s="18" t="s">
        <v>71</v>
      </c>
      <c r="F30" s="17">
        <f>Реактивн!EM26</f>
        <v>0.33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Активн!EM27</f>
        <v>0.50800000000000001</v>
      </c>
      <c r="E31" s="20" t="s">
        <v>74</v>
      </c>
      <c r="F31" s="19">
        <f>Реактивн!EM27</f>
        <v>0.32900000000000001</v>
      </c>
    </row>
    <row r="32" spans="2:6" ht="30" customHeight="1" thickBot="1">
      <c r="B32" s="124" t="s">
        <v>75</v>
      </c>
      <c r="C32" s="1" t="s">
        <v>78</v>
      </c>
      <c r="D32" s="125">
        <f>SUM(D8:D31)</f>
        <v>12.213999999999999</v>
      </c>
      <c r="E32" s="1" t="s">
        <v>79</v>
      </c>
      <c r="F32" s="126">
        <f>SUM(F8:F31)</f>
        <v>7.9480000000000031</v>
      </c>
    </row>
    <row r="33" spans="2:5" ht="11.25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A1:G1"/>
    <mergeCell ref="B5:F5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1" orientation="portrait" useFirstPageNumber="1" horizontalDpi="180" verticalDpi="180" r:id="rId1"/>
  <headerFooter>
    <oddFooter>&amp;LИсп. Власова Н.А.&amp;R&amp;P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I27" sqref="I27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538</v>
      </c>
      <c r="E4" s="24"/>
      <c r="F4" s="24"/>
    </row>
    <row r="5" spans="1:7" ht="30" customHeight="1" thickBot="1">
      <c r="B5" s="184" t="s">
        <v>520</v>
      </c>
      <c r="C5" s="184"/>
      <c r="D5" s="184"/>
      <c r="E5" s="184"/>
      <c r="F5" s="184"/>
      <c r="G5" s="160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Активн!AV4</f>
        <v>2.8000000000000001E-2</v>
      </c>
      <c r="E8" s="16" t="s">
        <v>5</v>
      </c>
      <c r="F8" s="28">
        <f>Реактивн!AV4</f>
        <v>0.01</v>
      </c>
    </row>
    <row r="9" spans="1:7" ht="20.100000000000001" customHeight="1">
      <c r="B9" s="122" t="s">
        <v>6</v>
      </c>
      <c r="C9" s="117" t="s">
        <v>7</v>
      </c>
      <c r="D9" s="17">
        <f>Активн!AV5</f>
        <v>2.3E-2</v>
      </c>
      <c r="E9" s="18" t="s">
        <v>8</v>
      </c>
      <c r="F9" s="17">
        <f>Реактивн!AV5</f>
        <v>8.9999999999999993E-3</v>
      </c>
    </row>
    <row r="10" spans="1:7" ht="20.100000000000001" customHeight="1">
      <c r="B10" s="122" t="s">
        <v>9</v>
      </c>
      <c r="C10" s="117" t="s">
        <v>10</v>
      </c>
      <c r="D10" s="17">
        <f>Активн!AV6</f>
        <v>2.3E-2</v>
      </c>
      <c r="E10" s="18" t="s">
        <v>11</v>
      </c>
      <c r="F10" s="17">
        <f>Реактивн!AV6</f>
        <v>8.9999999999999993E-3</v>
      </c>
    </row>
    <row r="11" spans="1:7" ht="20.100000000000001" customHeight="1">
      <c r="B11" s="122" t="s">
        <v>12</v>
      </c>
      <c r="C11" s="117" t="s">
        <v>13</v>
      </c>
      <c r="D11" s="17">
        <f>Активн!AV7</f>
        <v>2.1999999999999999E-2</v>
      </c>
      <c r="E11" s="18" t="s">
        <v>14</v>
      </c>
      <c r="F11" s="17">
        <f>Реактивн!AV7</f>
        <v>8.9999999999999993E-3</v>
      </c>
    </row>
    <row r="12" spans="1:7" ht="20.100000000000001" customHeight="1">
      <c r="B12" s="122" t="s">
        <v>15</v>
      </c>
      <c r="C12" s="117" t="s">
        <v>16</v>
      </c>
      <c r="D12" s="17">
        <f>Активн!AV8</f>
        <v>2.3E-2</v>
      </c>
      <c r="E12" s="18" t="s">
        <v>17</v>
      </c>
      <c r="F12" s="17">
        <f>Реактивн!AV8</f>
        <v>8.9999999999999993E-3</v>
      </c>
    </row>
    <row r="13" spans="1:7" ht="20.100000000000001" customHeight="1">
      <c r="B13" s="122" t="s">
        <v>18</v>
      </c>
      <c r="C13" s="117" t="s">
        <v>19</v>
      </c>
      <c r="D13" s="17">
        <f>Активн!AV9</f>
        <v>2.3E-2</v>
      </c>
      <c r="E13" s="18" t="s">
        <v>20</v>
      </c>
      <c r="F13" s="17">
        <f>Реактивн!AV9</f>
        <v>8.9999999999999993E-3</v>
      </c>
    </row>
    <row r="14" spans="1:7" ht="20.100000000000001" customHeight="1">
      <c r="B14" s="122" t="s">
        <v>21</v>
      </c>
      <c r="C14" s="117" t="s">
        <v>22</v>
      </c>
      <c r="D14" s="17">
        <f>Активн!AV10</f>
        <v>2.9000000000000001E-2</v>
      </c>
      <c r="E14" s="18" t="s">
        <v>23</v>
      </c>
      <c r="F14" s="17">
        <f>Реактивн!AV10</f>
        <v>1.0999999999999999E-2</v>
      </c>
    </row>
    <row r="15" spans="1:7" ht="20.100000000000001" customHeight="1">
      <c r="B15" s="122" t="s">
        <v>24</v>
      </c>
      <c r="C15" s="117" t="s">
        <v>25</v>
      </c>
      <c r="D15" s="17">
        <f>Активн!AV11</f>
        <v>3.2000000000000001E-2</v>
      </c>
      <c r="E15" s="18" t="s">
        <v>26</v>
      </c>
      <c r="F15" s="17">
        <f>Реактивн!AV11</f>
        <v>1.2E-2</v>
      </c>
    </row>
    <row r="16" spans="1:7" ht="20.100000000000001" customHeight="1">
      <c r="B16" s="122" t="s">
        <v>27</v>
      </c>
      <c r="C16" s="117" t="s">
        <v>28</v>
      </c>
      <c r="D16" s="17">
        <f>Активн!AV12</f>
        <v>3.4000000000000002E-2</v>
      </c>
      <c r="E16" s="18" t="s">
        <v>29</v>
      </c>
      <c r="F16" s="17">
        <f>Реактивн!AV12</f>
        <v>1.2999999999999999E-2</v>
      </c>
    </row>
    <row r="17" spans="2:6" ht="20.100000000000001" customHeight="1">
      <c r="B17" s="122" t="s">
        <v>30</v>
      </c>
      <c r="C17" s="117" t="s">
        <v>31</v>
      </c>
      <c r="D17" s="17">
        <f>Активн!AV13</f>
        <v>0.03</v>
      </c>
      <c r="E17" s="18" t="s">
        <v>32</v>
      </c>
      <c r="F17" s="17">
        <f>Реактивн!AV13</f>
        <v>1.2999999999999999E-2</v>
      </c>
    </row>
    <row r="18" spans="2:6" ht="20.100000000000001" customHeight="1">
      <c r="B18" s="122" t="s">
        <v>33</v>
      </c>
      <c r="C18" s="117" t="s">
        <v>34</v>
      </c>
      <c r="D18" s="17">
        <f>Активн!AV14</f>
        <v>3.1E-2</v>
      </c>
      <c r="E18" s="18" t="s">
        <v>35</v>
      </c>
      <c r="F18" s="17">
        <f>Реактивн!AV14</f>
        <v>1.4999999999999999E-2</v>
      </c>
    </row>
    <row r="19" spans="2:6" ht="20.100000000000001" customHeight="1">
      <c r="B19" s="122" t="s">
        <v>36</v>
      </c>
      <c r="C19" s="117" t="s">
        <v>37</v>
      </c>
      <c r="D19" s="17">
        <f>Активн!AV15</f>
        <v>2.9000000000000001E-2</v>
      </c>
      <c r="E19" s="18" t="s">
        <v>38</v>
      </c>
      <c r="F19" s="17">
        <f>Реактивн!AV15</f>
        <v>1.4E-2</v>
      </c>
    </row>
    <row r="20" spans="2:6" ht="20.100000000000001" customHeight="1">
      <c r="B20" s="122" t="s">
        <v>39</v>
      </c>
      <c r="C20" s="117" t="s">
        <v>40</v>
      </c>
      <c r="D20" s="17">
        <f>Активн!AV16</f>
        <v>2.5999999999999999E-2</v>
      </c>
      <c r="E20" s="18" t="s">
        <v>41</v>
      </c>
      <c r="F20" s="17">
        <f>Реактивн!AV16</f>
        <v>1.2E-2</v>
      </c>
    </row>
    <row r="21" spans="2:6" ht="20.100000000000001" customHeight="1">
      <c r="B21" s="122" t="s">
        <v>42</v>
      </c>
      <c r="C21" s="117" t="s">
        <v>43</v>
      </c>
      <c r="D21" s="17">
        <f>Активн!AV17</f>
        <v>0.03</v>
      </c>
      <c r="E21" s="18" t="s">
        <v>44</v>
      </c>
      <c r="F21" s="17">
        <f>Реактивн!AV17</f>
        <v>1.4E-2</v>
      </c>
    </row>
    <row r="22" spans="2:6" ht="20.100000000000001" customHeight="1">
      <c r="B22" s="122" t="s">
        <v>45</v>
      </c>
      <c r="C22" s="117" t="s">
        <v>46</v>
      </c>
      <c r="D22" s="17">
        <f>Активн!AV18</f>
        <v>3.1E-2</v>
      </c>
      <c r="E22" s="18" t="s">
        <v>47</v>
      </c>
      <c r="F22" s="17">
        <f>Реактивн!AV18</f>
        <v>1.4E-2</v>
      </c>
    </row>
    <row r="23" spans="2:6" ht="20.100000000000001" customHeight="1">
      <c r="B23" s="122" t="s">
        <v>48</v>
      </c>
      <c r="C23" s="117" t="s">
        <v>49</v>
      </c>
      <c r="D23" s="17">
        <f>Активн!AV19</f>
        <v>3.5000000000000003E-2</v>
      </c>
      <c r="E23" s="18" t="s">
        <v>50</v>
      </c>
      <c r="F23" s="17">
        <f>Реактивн!AV19</f>
        <v>1.4999999999999999E-2</v>
      </c>
    </row>
    <row r="24" spans="2:6" ht="20.100000000000001" customHeight="1">
      <c r="B24" s="122" t="s">
        <v>51</v>
      </c>
      <c r="C24" s="117" t="s">
        <v>52</v>
      </c>
      <c r="D24" s="17">
        <f>Активн!AV20</f>
        <v>3.6999999999999998E-2</v>
      </c>
      <c r="E24" s="18" t="s">
        <v>53</v>
      </c>
      <c r="F24" s="17">
        <f>Реактивн!AV20</f>
        <v>1.4E-2</v>
      </c>
    </row>
    <row r="25" spans="2:6" ht="20.100000000000001" customHeight="1">
      <c r="B25" s="122" t="s">
        <v>54</v>
      </c>
      <c r="C25" s="117" t="s">
        <v>55</v>
      </c>
      <c r="D25" s="17">
        <f>Активн!AV21</f>
        <v>4.2999999999999997E-2</v>
      </c>
      <c r="E25" s="18" t="s">
        <v>56</v>
      </c>
      <c r="F25" s="17">
        <f>Реактивн!AV21</f>
        <v>1.6E-2</v>
      </c>
    </row>
    <row r="26" spans="2:6" ht="20.100000000000001" customHeight="1">
      <c r="B26" s="122" t="s">
        <v>57</v>
      </c>
      <c r="C26" s="117" t="s">
        <v>58</v>
      </c>
      <c r="D26" s="17">
        <f>Активн!AV22</f>
        <v>3.7999999999999999E-2</v>
      </c>
      <c r="E26" s="18" t="s">
        <v>59</v>
      </c>
      <c r="F26" s="17">
        <f>Реактивн!AV22</f>
        <v>1.4E-2</v>
      </c>
    </row>
    <row r="27" spans="2:6" ht="20.100000000000001" customHeight="1">
      <c r="B27" s="122" t="s">
        <v>60</v>
      </c>
      <c r="C27" s="117" t="s">
        <v>61</v>
      </c>
      <c r="D27" s="17">
        <f>Активн!AV23</f>
        <v>0.04</v>
      </c>
      <c r="E27" s="18" t="s">
        <v>62</v>
      </c>
      <c r="F27" s="17">
        <f>Реактивн!AV23</f>
        <v>1.4E-2</v>
      </c>
    </row>
    <row r="28" spans="2:6" ht="20.100000000000001" customHeight="1">
      <c r="B28" s="122" t="s">
        <v>63</v>
      </c>
      <c r="C28" s="117" t="s">
        <v>64</v>
      </c>
      <c r="D28" s="17">
        <f>Активн!AV24</f>
        <v>3.9E-2</v>
      </c>
      <c r="E28" s="18" t="s">
        <v>65</v>
      </c>
      <c r="F28" s="17">
        <f>Реактивн!AV24</f>
        <v>1.2999999999999999E-2</v>
      </c>
    </row>
    <row r="29" spans="2:6" ht="20.100000000000001" customHeight="1">
      <c r="B29" s="122" t="s">
        <v>66</v>
      </c>
      <c r="C29" s="117" t="s">
        <v>67</v>
      </c>
      <c r="D29" s="17">
        <f>Активн!AV25</f>
        <v>3.6999999999999998E-2</v>
      </c>
      <c r="E29" s="18" t="s">
        <v>68</v>
      </c>
      <c r="F29" s="17">
        <f>Реактивн!AV25</f>
        <v>1.2E-2</v>
      </c>
    </row>
    <row r="30" spans="2:6" ht="20.100000000000001" customHeight="1">
      <c r="B30" s="122" t="s">
        <v>69</v>
      </c>
      <c r="C30" s="117" t="s">
        <v>70</v>
      </c>
      <c r="D30" s="17">
        <f>Активн!AV26</f>
        <v>3.5000000000000003E-2</v>
      </c>
      <c r="E30" s="18" t="s">
        <v>71</v>
      </c>
      <c r="F30" s="17">
        <f>Реактивн!AV26</f>
        <v>1.2E-2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Активн!AV27</f>
        <v>0.03</v>
      </c>
      <c r="E31" s="20" t="s">
        <v>74</v>
      </c>
      <c r="F31" s="19">
        <f>Реактивн!AV27</f>
        <v>1.0999999999999999E-2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0.74800000000000033</v>
      </c>
      <c r="E32" s="1" t="s">
        <v>79</v>
      </c>
      <c r="F32" s="126">
        <f>SUM(F8:F31)</f>
        <v>0.29400000000000015</v>
      </c>
    </row>
    <row r="33" spans="2:5" ht="12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172" orientation="portrait" useFirstPageNumber="1" horizontalDpi="180" verticalDpi="180" r:id="rId1"/>
  <headerFooter>
    <oddFooter>&amp;LИсп. Власова Н.А.&amp;R&amp;P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S25" sqref="S25"/>
    </sheetView>
  </sheetViews>
  <sheetFormatPr defaultRowHeight="15"/>
  <cols>
    <col min="1" max="1" width="8.7109375" style="23" customWidth="1"/>
    <col min="2" max="2" width="16.7109375" style="23" customWidth="1"/>
    <col min="3" max="3" width="8.7109375" style="23" customWidth="1"/>
    <col min="4" max="4" width="15.7109375" style="23" customWidth="1"/>
    <col min="5" max="5" width="8.7109375" style="23" customWidth="1"/>
    <col min="6" max="6" width="15.7109375" style="23" customWidth="1"/>
    <col min="7" max="7" width="8.7109375" style="23" customWidth="1"/>
    <col min="8" max="16384" width="9.140625" style="23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603</v>
      </c>
      <c r="E4" s="24"/>
      <c r="F4" s="24"/>
    </row>
    <row r="5" spans="1:7" s="127" customFormat="1" ht="30" customHeight="1" thickBot="1">
      <c r="A5" s="179" t="s">
        <v>602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0.26639999999999997</v>
      </c>
      <c r="E8" s="16" t="s">
        <v>5</v>
      </c>
      <c r="F8" s="28">
        <f>F45+F78</f>
        <v>0.1404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0.26839999999999997</v>
      </c>
      <c r="E9" s="18" t="s">
        <v>8</v>
      </c>
      <c r="F9" s="17">
        <f t="shared" ref="F9:F31" si="1">F46+F79</f>
        <v>0.14199999999999999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0.26680000000000004</v>
      </c>
      <c r="E10" s="18" t="s">
        <v>11</v>
      </c>
      <c r="F10" s="17">
        <f t="shared" si="1"/>
        <v>0.1376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0.26280000000000003</v>
      </c>
      <c r="E11" s="18" t="s">
        <v>14</v>
      </c>
      <c r="F11" s="17">
        <f t="shared" si="1"/>
        <v>0.1376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0.2636</v>
      </c>
      <c r="E12" s="18" t="s">
        <v>17</v>
      </c>
      <c r="F12" s="17">
        <f t="shared" si="1"/>
        <v>0.1368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0.27</v>
      </c>
      <c r="E13" s="18" t="s">
        <v>20</v>
      </c>
      <c r="F13" s="17">
        <f t="shared" si="1"/>
        <v>0.1396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0.27400000000000002</v>
      </c>
      <c r="E14" s="18" t="s">
        <v>23</v>
      </c>
      <c r="F14" s="17">
        <f t="shared" si="1"/>
        <v>0.14399999999999999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0.28120000000000001</v>
      </c>
      <c r="E15" s="18" t="s">
        <v>26</v>
      </c>
      <c r="F15" s="17">
        <f t="shared" si="1"/>
        <v>0.13519999999999999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0.35</v>
      </c>
      <c r="E16" s="18" t="s">
        <v>29</v>
      </c>
      <c r="F16" s="17">
        <f t="shared" si="1"/>
        <v>0.19319999999999998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0.3604</v>
      </c>
      <c r="E17" s="18" t="s">
        <v>32</v>
      </c>
      <c r="F17" s="17">
        <f t="shared" si="1"/>
        <v>0.1988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0.34760000000000002</v>
      </c>
      <c r="E18" s="18" t="s">
        <v>35</v>
      </c>
      <c r="F18" s="17">
        <f t="shared" si="1"/>
        <v>0.1956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0.3584</v>
      </c>
      <c r="E19" s="18" t="s">
        <v>38</v>
      </c>
      <c r="F19" s="17">
        <f t="shared" si="1"/>
        <v>0.19600000000000001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0.35799999999999998</v>
      </c>
      <c r="E20" s="18" t="s">
        <v>41</v>
      </c>
      <c r="F20" s="17">
        <f t="shared" si="1"/>
        <v>0.19719999999999999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0.35399999999999998</v>
      </c>
      <c r="E21" s="18" t="s">
        <v>44</v>
      </c>
      <c r="F21" s="17">
        <f t="shared" si="1"/>
        <v>0.19839999999999999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0.3548</v>
      </c>
      <c r="E22" s="18" t="s">
        <v>47</v>
      </c>
      <c r="F22" s="17">
        <f t="shared" si="1"/>
        <v>0.19719999999999999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0.34839999999999999</v>
      </c>
      <c r="E23" s="18" t="s">
        <v>50</v>
      </c>
      <c r="F23" s="17">
        <f t="shared" si="1"/>
        <v>0.20039999999999999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0.3488</v>
      </c>
      <c r="E24" s="18" t="s">
        <v>53</v>
      </c>
      <c r="F24" s="17">
        <f t="shared" si="1"/>
        <v>0.1948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0.35520000000000002</v>
      </c>
      <c r="E25" s="18" t="s">
        <v>56</v>
      </c>
      <c r="F25" s="17">
        <f t="shared" si="1"/>
        <v>0.1968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0.35199999999999998</v>
      </c>
      <c r="E26" s="18" t="s">
        <v>59</v>
      </c>
      <c r="F26" s="17">
        <f t="shared" si="1"/>
        <v>0.19440000000000002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0.27560000000000001</v>
      </c>
      <c r="E27" s="18" t="s">
        <v>62</v>
      </c>
      <c r="F27" s="17">
        <f t="shared" si="1"/>
        <v>0.13800000000000001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0.25040000000000001</v>
      </c>
      <c r="E28" s="18" t="s">
        <v>65</v>
      </c>
      <c r="F28" s="17">
        <f t="shared" si="1"/>
        <v>0.12959999999999999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0.27639999999999998</v>
      </c>
      <c r="E29" s="18" t="s">
        <v>68</v>
      </c>
      <c r="F29" s="17">
        <f t="shared" si="1"/>
        <v>0.14799999999999999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0.26480000000000004</v>
      </c>
      <c r="E30" s="18" t="s">
        <v>71</v>
      </c>
      <c r="F30" s="17">
        <f t="shared" si="1"/>
        <v>0.1464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0.26280000000000003</v>
      </c>
      <c r="E31" s="20" t="s">
        <v>74</v>
      </c>
      <c r="F31" s="19">
        <f t="shared" si="1"/>
        <v>0.1472</v>
      </c>
    </row>
    <row r="32" spans="2:6" ht="30" customHeight="1" thickBot="1">
      <c r="B32" s="124" t="s">
        <v>75</v>
      </c>
      <c r="C32" s="1" t="s">
        <v>78</v>
      </c>
      <c r="D32" s="125">
        <f>SUM(D8:D31)</f>
        <v>7.3708</v>
      </c>
      <c r="E32" s="1" t="s">
        <v>79</v>
      </c>
      <c r="F32" s="126">
        <f>SUM(F8:F31)</f>
        <v>3.9851999999999999</v>
      </c>
    </row>
    <row r="33" spans="1:7" ht="12" customHeight="1"/>
    <row r="34" spans="1:7" s="127" customFormat="1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s="127" customFormat="1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s="127" customFormat="1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601</v>
      </c>
      <c r="E41" s="180"/>
      <c r="F41" s="180"/>
    </row>
    <row r="42" spans="1:7" ht="16.5" thickBot="1">
      <c r="B42" s="21"/>
      <c r="C42" s="129"/>
      <c r="D42" s="130"/>
      <c r="E42" s="130"/>
      <c r="F42" s="130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v>0.26639999999999997</v>
      </c>
      <c r="E45" s="16" t="s">
        <v>5</v>
      </c>
      <c r="F45" s="28">
        <v>0.1404</v>
      </c>
    </row>
    <row r="46" spans="1:7" ht="20.100000000000001" customHeight="1">
      <c r="B46" s="122" t="s">
        <v>6</v>
      </c>
      <c r="C46" s="117" t="s">
        <v>7</v>
      </c>
      <c r="D46" s="17">
        <v>0.26839999999999997</v>
      </c>
      <c r="E46" s="18" t="s">
        <v>8</v>
      </c>
      <c r="F46" s="17">
        <v>0.14199999999999999</v>
      </c>
    </row>
    <row r="47" spans="1:7" ht="20.100000000000001" customHeight="1">
      <c r="B47" s="122" t="s">
        <v>9</v>
      </c>
      <c r="C47" s="117" t="s">
        <v>10</v>
      </c>
      <c r="D47" s="17">
        <v>0.26680000000000004</v>
      </c>
      <c r="E47" s="18" t="s">
        <v>11</v>
      </c>
      <c r="F47" s="17">
        <v>0.1376</v>
      </c>
    </row>
    <row r="48" spans="1:7" ht="20.100000000000001" customHeight="1">
      <c r="B48" s="122" t="s">
        <v>12</v>
      </c>
      <c r="C48" s="117" t="s">
        <v>13</v>
      </c>
      <c r="D48" s="17">
        <v>0.26280000000000003</v>
      </c>
      <c r="E48" s="18" t="s">
        <v>14</v>
      </c>
      <c r="F48" s="17">
        <v>0.1376</v>
      </c>
    </row>
    <row r="49" spans="2:6" ht="20.100000000000001" customHeight="1">
      <c r="B49" s="122" t="s">
        <v>15</v>
      </c>
      <c r="C49" s="117" t="s">
        <v>16</v>
      </c>
      <c r="D49" s="17">
        <v>0.2636</v>
      </c>
      <c r="E49" s="18" t="s">
        <v>17</v>
      </c>
      <c r="F49" s="17">
        <v>0.1368</v>
      </c>
    </row>
    <row r="50" spans="2:6" ht="20.100000000000001" customHeight="1">
      <c r="B50" s="122" t="s">
        <v>18</v>
      </c>
      <c r="C50" s="117" t="s">
        <v>19</v>
      </c>
      <c r="D50" s="17">
        <v>0.27</v>
      </c>
      <c r="E50" s="18" t="s">
        <v>20</v>
      </c>
      <c r="F50" s="17">
        <v>0.1396</v>
      </c>
    </row>
    <row r="51" spans="2:6" ht="20.100000000000001" customHeight="1">
      <c r="B51" s="122" t="s">
        <v>21</v>
      </c>
      <c r="C51" s="117" t="s">
        <v>22</v>
      </c>
      <c r="D51" s="17">
        <v>0.27400000000000002</v>
      </c>
      <c r="E51" s="18" t="s">
        <v>23</v>
      </c>
      <c r="F51" s="17">
        <v>0.14399999999999999</v>
      </c>
    </row>
    <row r="52" spans="2:6" ht="20.100000000000001" customHeight="1">
      <c r="B52" s="122" t="s">
        <v>24</v>
      </c>
      <c r="C52" s="117" t="s">
        <v>25</v>
      </c>
      <c r="D52" s="17">
        <v>0.28120000000000001</v>
      </c>
      <c r="E52" s="18" t="s">
        <v>26</v>
      </c>
      <c r="F52" s="17">
        <v>0.13519999999999999</v>
      </c>
    </row>
    <row r="53" spans="2:6" ht="20.100000000000001" customHeight="1">
      <c r="B53" s="122" t="s">
        <v>27</v>
      </c>
      <c r="C53" s="117" t="s">
        <v>28</v>
      </c>
      <c r="D53" s="17">
        <v>0.35</v>
      </c>
      <c r="E53" s="18" t="s">
        <v>29</v>
      </c>
      <c r="F53" s="17">
        <v>0.19319999999999998</v>
      </c>
    </row>
    <row r="54" spans="2:6" ht="20.100000000000001" customHeight="1">
      <c r="B54" s="122" t="s">
        <v>30</v>
      </c>
      <c r="C54" s="117" t="s">
        <v>31</v>
      </c>
      <c r="D54" s="17">
        <v>0.3604</v>
      </c>
      <c r="E54" s="18" t="s">
        <v>32</v>
      </c>
      <c r="F54" s="17">
        <v>0.1988</v>
      </c>
    </row>
    <row r="55" spans="2:6" ht="20.100000000000001" customHeight="1">
      <c r="B55" s="122" t="s">
        <v>33</v>
      </c>
      <c r="C55" s="117" t="s">
        <v>34</v>
      </c>
      <c r="D55" s="17">
        <v>0.34760000000000002</v>
      </c>
      <c r="E55" s="18" t="s">
        <v>35</v>
      </c>
      <c r="F55" s="17">
        <v>0.1956</v>
      </c>
    </row>
    <row r="56" spans="2:6" ht="20.100000000000001" customHeight="1">
      <c r="B56" s="122" t="s">
        <v>36</v>
      </c>
      <c r="C56" s="117" t="s">
        <v>37</v>
      </c>
      <c r="D56" s="17">
        <v>0.3584</v>
      </c>
      <c r="E56" s="18" t="s">
        <v>38</v>
      </c>
      <c r="F56" s="17">
        <v>0.19600000000000001</v>
      </c>
    </row>
    <row r="57" spans="2:6" ht="20.100000000000001" customHeight="1">
      <c r="B57" s="122" t="s">
        <v>39</v>
      </c>
      <c r="C57" s="117" t="s">
        <v>40</v>
      </c>
      <c r="D57" s="17">
        <v>0.35799999999999998</v>
      </c>
      <c r="E57" s="18" t="s">
        <v>41</v>
      </c>
      <c r="F57" s="17">
        <v>0.19719999999999999</v>
      </c>
    </row>
    <row r="58" spans="2:6" ht="20.100000000000001" customHeight="1">
      <c r="B58" s="122" t="s">
        <v>42</v>
      </c>
      <c r="C58" s="117" t="s">
        <v>43</v>
      </c>
      <c r="D58" s="17">
        <v>0.35399999999999998</v>
      </c>
      <c r="E58" s="18" t="s">
        <v>44</v>
      </c>
      <c r="F58" s="17">
        <v>0.19839999999999999</v>
      </c>
    </row>
    <row r="59" spans="2:6" ht="20.100000000000001" customHeight="1">
      <c r="B59" s="122" t="s">
        <v>45</v>
      </c>
      <c r="C59" s="117" t="s">
        <v>46</v>
      </c>
      <c r="D59" s="17">
        <v>0.3548</v>
      </c>
      <c r="E59" s="18" t="s">
        <v>47</v>
      </c>
      <c r="F59" s="17">
        <v>0.19719999999999999</v>
      </c>
    </row>
    <row r="60" spans="2:6" ht="20.100000000000001" customHeight="1">
      <c r="B60" s="122" t="s">
        <v>48</v>
      </c>
      <c r="C60" s="117" t="s">
        <v>49</v>
      </c>
      <c r="D60" s="17">
        <v>0.34839999999999999</v>
      </c>
      <c r="E60" s="18" t="s">
        <v>50</v>
      </c>
      <c r="F60" s="17">
        <v>0.20039999999999999</v>
      </c>
    </row>
    <row r="61" spans="2:6" ht="20.100000000000001" customHeight="1">
      <c r="B61" s="122" t="s">
        <v>51</v>
      </c>
      <c r="C61" s="117" t="s">
        <v>52</v>
      </c>
      <c r="D61" s="17">
        <v>0.3488</v>
      </c>
      <c r="E61" s="18" t="s">
        <v>53</v>
      </c>
      <c r="F61" s="17">
        <v>0.1948</v>
      </c>
    </row>
    <row r="62" spans="2:6" ht="20.100000000000001" customHeight="1">
      <c r="B62" s="122" t="s">
        <v>54</v>
      </c>
      <c r="C62" s="117" t="s">
        <v>55</v>
      </c>
      <c r="D62" s="17">
        <v>0.35520000000000002</v>
      </c>
      <c r="E62" s="18" t="s">
        <v>56</v>
      </c>
      <c r="F62" s="17">
        <v>0.1968</v>
      </c>
    </row>
    <row r="63" spans="2:6" ht="20.100000000000001" customHeight="1">
      <c r="B63" s="122" t="s">
        <v>57</v>
      </c>
      <c r="C63" s="117" t="s">
        <v>58</v>
      </c>
      <c r="D63" s="17">
        <v>0.35199999999999998</v>
      </c>
      <c r="E63" s="18" t="s">
        <v>59</v>
      </c>
      <c r="F63" s="17">
        <v>0.19440000000000002</v>
      </c>
    </row>
    <row r="64" spans="2:6" ht="20.100000000000001" customHeight="1">
      <c r="B64" s="122" t="s">
        <v>60</v>
      </c>
      <c r="C64" s="117" t="s">
        <v>61</v>
      </c>
      <c r="D64" s="17">
        <v>0.27560000000000001</v>
      </c>
      <c r="E64" s="18" t="s">
        <v>62</v>
      </c>
      <c r="F64" s="17">
        <v>0.13800000000000001</v>
      </c>
    </row>
    <row r="65" spans="1:7" ht="20.100000000000001" customHeight="1">
      <c r="B65" s="122" t="s">
        <v>63</v>
      </c>
      <c r="C65" s="117" t="s">
        <v>64</v>
      </c>
      <c r="D65" s="17">
        <v>0.25040000000000001</v>
      </c>
      <c r="E65" s="18" t="s">
        <v>65</v>
      </c>
      <c r="F65" s="17">
        <v>0.12959999999999999</v>
      </c>
    </row>
    <row r="66" spans="1:7" ht="20.100000000000001" customHeight="1">
      <c r="B66" s="122" t="s">
        <v>66</v>
      </c>
      <c r="C66" s="117" t="s">
        <v>67</v>
      </c>
      <c r="D66" s="17">
        <v>0.27639999999999998</v>
      </c>
      <c r="E66" s="18" t="s">
        <v>68</v>
      </c>
      <c r="F66" s="17">
        <v>0.14799999999999999</v>
      </c>
    </row>
    <row r="67" spans="1:7" ht="20.100000000000001" customHeight="1">
      <c r="B67" s="122" t="s">
        <v>69</v>
      </c>
      <c r="C67" s="117" t="s">
        <v>70</v>
      </c>
      <c r="D67" s="17">
        <v>0.26480000000000004</v>
      </c>
      <c r="E67" s="18" t="s">
        <v>71</v>
      </c>
      <c r="F67" s="17">
        <v>0.1464</v>
      </c>
    </row>
    <row r="68" spans="1:7" ht="20.100000000000001" customHeight="1" thickBot="1">
      <c r="B68" s="123" t="s">
        <v>72</v>
      </c>
      <c r="C68" s="118" t="s">
        <v>73</v>
      </c>
      <c r="D68" s="19">
        <v>0.26280000000000003</v>
      </c>
      <c r="E68" s="20" t="s">
        <v>74</v>
      </c>
      <c r="F68" s="19">
        <v>0.1472</v>
      </c>
    </row>
    <row r="69" spans="1:7" ht="39.950000000000003" customHeight="1" thickBot="1">
      <c r="B69" s="124" t="s">
        <v>75</v>
      </c>
      <c r="C69" s="1" t="s">
        <v>78</v>
      </c>
      <c r="D69" s="125">
        <v>7.3708</v>
      </c>
      <c r="E69" s="1" t="s">
        <v>79</v>
      </c>
      <c r="F69" s="126">
        <v>3.9851999999999999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563</v>
      </c>
      <c r="E74" s="186"/>
      <c r="F74" s="186"/>
      <c r="G74" s="186"/>
    </row>
    <row r="75" spans="1:7" ht="16.5" thickBot="1">
      <c r="B75" s="21"/>
      <c r="C75" s="129"/>
      <c r="D75" s="130"/>
      <c r="E75" s="130"/>
      <c r="F75" s="130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v>0</v>
      </c>
      <c r="E78" s="16" t="s">
        <v>5</v>
      </c>
      <c r="F78" s="28">
        <v>0</v>
      </c>
    </row>
    <row r="79" spans="1:7" ht="20.100000000000001" customHeight="1">
      <c r="B79" s="122" t="s">
        <v>6</v>
      </c>
      <c r="C79" s="117" t="s">
        <v>7</v>
      </c>
      <c r="D79" s="17">
        <v>0</v>
      </c>
      <c r="E79" s="18" t="s">
        <v>8</v>
      </c>
      <c r="F79" s="17">
        <v>0</v>
      </c>
    </row>
    <row r="80" spans="1:7" ht="20.100000000000001" customHeight="1">
      <c r="B80" s="122" t="s">
        <v>9</v>
      </c>
      <c r="C80" s="117" t="s">
        <v>10</v>
      </c>
      <c r="D80" s="17">
        <v>0</v>
      </c>
      <c r="E80" s="18" t="s">
        <v>11</v>
      </c>
      <c r="F80" s="17">
        <v>0</v>
      </c>
    </row>
    <row r="81" spans="2:6" ht="20.100000000000001" customHeight="1">
      <c r="B81" s="122" t="s">
        <v>12</v>
      </c>
      <c r="C81" s="117" t="s">
        <v>13</v>
      </c>
      <c r="D81" s="17">
        <v>0</v>
      </c>
      <c r="E81" s="18" t="s">
        <v>14</v>
      </c>
      <c r="F81" s="17">
        <v>0</v>
      </c>
    </row>
    <row r="82" spans="2:6" ht="20.100000000000001" customHeight="1">
      <c r="B82" s="122" t="s">
        <v>15</v>
      </c>
      <c r="C82" s="117" t="s">
        <v>16</v>
      </c>
      <c r="D82" s="17">
        <v>0</v>
      </c>
      <c r="E82" s="18" t="s">
        <v>17</v>
      </c>
      <c r="F82" s="17">
        <v>0</v>
      </c>
    </row>
    <row r="83" spans="2:6" ht="20.100000000000001" customHeight="1">
      <c r="B83" s="122" t="s">
        <v>18</v>
      </c>
      <c r="C83" s="117" t="s">
        <v>19</v>
      </c>
      <c r="D83" s="17">
        <v>0</v>
      </c>
      <c r="E83" s="18" t="s">
        <v>20</v>
      </c>
      <c r="F83" s="17">
        <v>0</v>
      </c>
    </row>
    <row r="84" spans="2:6" ht="20.100000000000001" customHeight="1">
      <c r="B84" s="122" t="s">
        <v>21</v>
      </c>
      <c r="C84" s="117" t="s">
        <v>22</v>
      </c>
      <c r="D84" s="17">
        <v>0</v>
      </c>
      <c r="E84" s="18" t="s">
        <v>23</v>
      </c>
      <c r="F84" s="17">
        <v>0</v>
      </c>
    </row>
    <row r="85" spans="2:6" ht="20.100000000000001" customHeight="1">
      <c r="B85" s="122" t="s">
        <v>24</v>
      </c>
      <c r="C85" s="117" t="s">
        <v>25</v>
      </c>
      <c r="D85" s="17">
        <v>0</v>
      </c>
      <c r="E85" s="18" t="s">
        <v>26</v>
      </c>
      <c r="F85" s="17">
        <v>0</v>
      </c>
    </row>
    <row r="86" spans="2:6" ht="20.100000000000001" customHeight="1">
      <c r="B86" s="122" t="s">
        <v>27</v>
      </c>
      <c r="C86" s="117" t="s">
        <v>28</v>
      </c>
      <c r="D86" s="17">
        <v>0</v>
      </c>
      <c r="E86" s="18" t="s">
        <v>29</v>
      </c>
      <c r="F86" s="17">
        <v>0</v>
      </c>
    </row>
    <row r="87" spans="2:6" ht="20.100000000000001" customHeight="1">
      <c r="B87" s="122" t="s">
        <v>30</v>
      </c>
      <c r="C87" s="117" t="s">
        <v>31</v>
      </c>
      <c r="D87" s="17">
        <v>0</v>
      </c>
      <c r="E87" s="18" t="s">
        <v>32</v>
      </c>
      <c r="F87" s="17">
        <v>0</v>
      </c>
    </row>
    <row r="88" spans="2:6" ht="20.100000000000001" customHeight="1">
      <c r="B88" s="122" t="s">
        <v>33</v>
      </c>
      <c r="C88" s="117" t="s">
        <v>34</v>
      </c>
      <c r="D88" s="17">
        <v>0</v>
      </c>
      <c r="E88" s="18" t="s">
        <v>35</v>
      </c>
      <c r="F88" s="17">
        <v>0</v>
      </c>
    </row>
    <row r="89" spans="2:6" ht="20.100000000000001" customHeight="1">
      <c r="B89" s="122" t="s">
        <v>36</v>
      </c>
      <c r="C89" s="117" t="s">
        <v>37</v>
      </c>
      <c r="D89" s="17">
        <v>0</v>
      </c>
      <c r="E89" s="18" t="s">
        <v>38</v>
      </c>
      <c r="F89" s="17">
        <v>0</v>
      </c>
    </row>
    <row r="90" spans="2:6" ht="20.100000000000001" customHeight="1">
      <c r="B90" s="122" t="s">
        <v>39</v>
      </c>
      <c r="C90" s="117" t="s">
        <v>40</v>
      </c>
      <c r="D90" s="17">
        <v>0</v>
      </c>
      <c r="E90" s="18" t="s">
        <v>41</v>
      </c>
      <c r="F90" s="17">
        <v>0</v>
      </c>
    </row>
    <row r="91" spans="2:6" ht="20.100000000000001" customHeight="1">
      <c r="B91" s="122" t="s">
        <v>42</v>
      </c>
      <c r="C91" s="117" t="s">
        <v>43</v>
      </c>
      <c r="D91" s="17">
        <v>0</v>
      </c>
      <c r="E91" s="18" t="s">
        <v>44</v>
      </c>
      <c r="F91" s="17">
        <v>0</v>
      </c>
    </row>
    <row r="92" spans="2:6" ht="20.100000000000001" customHeight="1">
      <c r="B92" s="122" t="s">
        <v>45</v>
      </c>
      <c r="C92" s="117" t="s">
        <v>46</v>
      </c>
      <c r="D92" s="17">
        <v>0</v>
      </c>
      <c r="E92" s="18" t="s">
        <v>47</v>
      </c>
      <c r="F92" s="17">
        <v>0</v>
      </c>
    </row>
    <row r="93" spans="2:6" ht="20.100000000000001" customHeight="1">
      <c r="B93" s="122" t="s">
        <v>48</v>
      </c>
      <c r="C93" s="117" t="s">
        <v>49</v>
      </c>
      <c r="D93" s="17">
        <v>0</v>
      </c>
      <c r="E93" s="18" t="s">
        <v>50</v>
      </c>
      <c r="F93" s="17">
        <v>0</v>
      </c>
    </row>
    <row r="94" spans="2:6" ht="20.100000000000001" customHeight="1">
      <c r="B94" s="122" t="s">
        <v>51</v>
      </c>
      <c r="C94" s="117" t="s">
        <v>52</v>
      </c>
      <c r="D94" s="17">
        <v>0</v>
      </c>
      <c r="E94" s="18" t="s">
        <v>53</v>
      </c>
      <c r="F94" s="17">
        <v>0</v>
      </c>
    </row>
    <row r="95" spans="2:6" ht="20.100000000000001" customHeight="1">
      <c r="B95" s="122" t="s">
        <v>54</v>
      </c>
      <c r="C95" s="117" t="s">
        <v>55</v>
      </c>
      <c r="D95" s="17">
        <v>0</v>
      </c>
      <c r="E95" s="18" t="s">
        <v>56</v>
      </c>
      <c r="F95" s="17">
        <v>0</v>
      </c>
    </row>
    <row r="96" spans="2:6" ht="20.100000000000001" customHeight="1">
      <c r="B96" s="122" t="s">
        <v>57</v>
      </c>
      <c r="C96" s="117" t="s">
        <v>58</v>
      </c>
      <c r="D96" s="17">
        <v>0</v>
      </c>
      <c r="E96" s="18" t="s">
        <v>59</v>
      </c>
      <c r="F96" s="17">
        <v>0</v>
      </c>
    </row>
    <row r="97" spans="2:6" ht="20.100000000000001" customHeight="1">
      <c r="B97" s="122" t="s">
        <v>60</v>
      </c>
      <c r="C97" s="117" t="s">
        <v>61</v>
      </c>
      <c r="D97" s="17">
        <v>0</v>
      </c>
      <c r="E97" s="18" t="s">
        <v>62</v>
      </c>
      <c r="F97" s="17">
        <v>0</v>
      </c>
    </row>
    <row r="98" spans="2:6" ht="20.100000000000001" customHeight="1">
      <c r="B98" s="122" t="s">
        <v>63</v>
      </c>
      <c r="C98" s="117" t="s">
        <v>64</v>
      </c>
      <c r="D98" s="17">
        <v>0</v>
      </c>
      <c r="E98" s="18" t="s">
        <v>65</v>
      </c>
      <c r="F98" s="17">
        <v>0</v>
      </c>
    </row>
    <row r="99" spans="2:6" ht="20.100000000000001" customHeight="1">
      <c r="B99" s="122" t="s">
        <v>66</v>
      </c>
      <c r="C99" s="117" t="s">
        <v>67</v>
      </c>
      <c r="D99" s="17">
        <v>0</v>
      </c>
      <c r="E99" s="18" t="s">
        <v>68</v>
      </c>
      <c r="F99" s="17">
        <v>0</v>
      </c>
    </row>
    <row r="100" spans="2:6" ht="20.100000000000001" customHeight="1">
      <c r="B100" s="122" t="s">
        <v>69</v>
      </c>
      <c r="C100" s="117" t="s">
        <v>70</v>
      </c>
      <c r="D100" s="17">
        <v>0</v>
      </c>
      <c r="E100" s="18" t="s">
        <v>71</v>
      </c>
      <c r="F100" s="17">
        <v>0</v>
      </c>
    </row>
    <row r="101" spans="2:6" ht="20.100000000000001" customHeight="1" thickBot="1">
      <c r="B101" s="123" t="s">
        <v>72</v>
      </c>
      <c r="C101" s="118" t="s">
        <v>73</v>
      </c>
      <c r="D101" s="19">
        <v>0</v>
      </c>
      <c r="E101" s="20" t="s">
        <v>74</v>
      </c>
      <c r="F101" s="19">
        <v>0</v>
      </c>
    </row>
    <row r="102" spans="2:6" ht="39.950000000000003" customHeight="1" thickBot="1">
      <c r="B102" s="124" t="s">
        <v>75</v>
      </c>
      <c r="C102" s="1" t="s">
        <v>78</v>
      </c>
      <c r="D102" s="125">
        <v>0</v>
      </c>
      <c r="E102" s="1" t="s">
        <v>79</v>
      </c>
      <c r="F102" s="126">
        <v>0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73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T11" sqref="T11"/>
    </sheetView>
  </sheetViews>
  <sheetFormatPr defaultRowHeight="15"/>
  <cols>
    <col min="1" max="1" width="8.7109375" style="23" customWidth="1"/>
    <col min="2" max="2" width="16.7109375" style="23" customWidth="1"/>
    <col min="3" max="3" width="8.7109375" style="23" customWidth="1"/>
    <col min="4" max="4" width="15.7109375" style="23" customWidth="1"/>
    <col min="5" max="5" width="8.7109375" style="23" customWidth="1"/>
    <col min="6" max="6" width="15.7109375" style="23" customWidth="1"/>
    <col min="7" max="7" width="8.7109375" style="23" customWidth="1"/>
    <col min="8" max="16384" width="9.140625" style="23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559</v>
      </c>
      <c r="E4" s="24"/>
      <c r="F4" s="24"/>
    </row>
    <row r="5" spans="1:7" s="127" customFormat="1" ht="30" customHeight="1" thickBot="1">
      <c r="A5" s="179" t="s">
        <v>560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1.2619999999999999E-2</v>
      </c>
      <c r="E8" s="16" t="s">
        <v>5</v>
      </c>
      <c r="F8" s="28">
        <f>F45+F78</f>
        <v>3.0400000000000002E-3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1.3259999999999999E-2</v>
      </c>
      <c r="E9" s="18" t="s">
        <v>8</v>
      </c>
      <c r="F9" s="17">
        <f t="shared" ref="F9:F31" si="1">F46+F79</f>
        <v>3.82E-3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1.3259999999999999E-2</v>
      </c>
      <c r="E10" s="18" t="s">
        <v>11</v>
      </c>
      <c r="F10" s="17">
        <f t="shared" si="1"/>
        <v>3.9199999999999999E-3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1.308E-2</v>
      </c>
      <c r="E11" s="18" t="s">
        <v>14</v>
      </c>
      <c r="F11" s="17">
        <f t="shared" si="1"/>
        <v>3.7000000000000002E-3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1.2960000000000001E-2</v>
      </c>
      <c r="E12" s="18" t="s">
        <v>17</v>
      </c>
      <c r="F12" s="17">
        <f t="shared" si="1"/>
        <v>3.9399999999999999E-3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1.9039999999999998E-2</v>
      </c>
      <c r="E13" s="18" t="s">
        <v>20</v>
      </c>
      <c r="F13" s="17">
        <f t="shared" si="1"/>
        <v>3.1199999999999999E-3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4.0780000000000004E-2</v>
      </c>
      <c r="E14" s="18" t="s">
        <v>23</v>
      </c>
      <c r="F14" s="17">
        <f t="shared" si="1"/>
        <v>6.3200000000000001E-3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4.2540000000000001E-2</v>
      </c>
      <c r="E15" s="18" t="s">
        <v>26</v>
      </c>
      <c r="F15" s="17">
        <f t="shared" si="1"/>
        <v>6.3400000000000001E-3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4.9619999999999997E-2</v>
      </c>
      <c r="E16" s="18" t="s">
        <v>29</v>
      </c>
      <c r="F16" s="17">
        <f t="shared" si="1"/>
        <v>6.6799999999999993E-3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5.5039999999999999E-2</v>
      </c>
      <c r="E17" s="18" t="s">
        <v>32</v>
      </c>
      <c r="F17" s="17">
        <f t="shared" si="1"/>
        <v>7.4199999999999995E-3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3.7060000000000003E-2</v>
      </c>
      <c r="E18" s="18" t="s">
        <v>35</v>
      </c>
      <c r="F18" s="17">
        <f t="shared" si="1"/>
        <v>7.6600000000000001E-3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2.2260000000000002E-2</v>
      </c>
      <c r="E19" s="18" t="s">
        <v>38</v>
      </c>
      <c r="F19" s="17">
        <f t="shared" si="1"/>
        <v>6.1200000000000004E-3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2.0959999999999999E-2</v>
      </c>
      <c r="E20" s="18" t="s">
        <v>41</v>
      </c>
      <c r="F20" s="17">
        <f t="shared" si="1"/>
        <v>5.4200000000000003E-3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2.1839999999999998E-2</v>
      </c>
      <c r="E21" s="18" t="s">
        <v>44</v>
      </c>
      <c r="F21" s="17">
        <f t="shared" si="1"/>
        <v>6.1399999999999996E-3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2.2100000000000002E-2</v>
      </c>
      <c r="E22" s="18" t="s">
        <v>47</v>
      </c>
      <c r="F22" s="17">
        <f t="shared" si="1"/>
        <v>5.2399999999999999E-3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2.5899999999999999E-2</v>
      </c>
      <c r="E23" s="18" t="s">
        <v>50</v>
      </c>
      <c r="F23" s="17">
        <f t="shared" si="1"/>
        <v>5.3400000000000001E-3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2.8879999999999999E-2</v>
      </c>
      <c r="E24" s="18" t="s">
        <v>53</v>
      </c>
      <c r="F24" s="17">
        <f t="shared" si="1"/>
        <v>6.0199999999999993E-3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2.5399999999999999E-2</v>
      </c>
      <c r="E25" s="18" t="s">
        <v>56</v>
      </c>
      <c r="F25" s="17">
        <f t="shared" si="1"/>
        <v>4.28E-3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1.822E-2</v>
      </c>
      <c r="E26" s="18" t="s">
        <v>59</v>
      </c>
      <c r="F26" s="17">
        <f t="shared" si="1"/>
        <v>5.0000000000000001E-3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1.3179999999999999E-2</v>
      </c>
      <c r="E27" s="18" t="s">
        <v>62</v>
      </c>
      <c r="F27" s="17">
        <f t="shared" si="1"/>
        <v>4.3200000000000001E-3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1.54E-2</v>
      </c>
      <c r="E28" s="18" t="s">
        <v>65</v>
      </c>
      <c r="F28" s="17">
        <f t="shared" si="1"/>
        <v>4.3E-3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1.426E-2</v>
      </c>
      <c r="E29" s="18" t="s">
        <v>68</v>
      </c>
      <c r="F29" s="17">
        <f t="shared" si="1"/>
        <v>4.0199999999999993E-3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1.3560000000000001E-2</v>
      </c>
      <c r="E30" s="18" t="s">
        <v>71</v>
      </c>
      <c r="F30" s="17">
        <f t="shared" si="1"/>
        <v>4.2599999999999999E-3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1.3259999999999999E-2</v>
      </c>
      <c r="E31" s="20" t="s">
        <v>74</v>
      </c>
      <c r="F31" s="19">
        <f t="shared" si="1"/>
        <v>3.9399999999999999E-3</v>
      </c>
    </row>
    <row r="32" spans="2:6" ht="30" customHeight="1" thickBot="1">
      <c r="B32" s="124" t="s">
        <v>75</v>
      </c>
      <c r="C32" s="1" t="s">
        <v>78</v>
      </c>
      <c r="D32" s="125">
        <f>SUM(D8:D31)</f>
        <v>0.56448000000000009</v>
      </c>
      <c r="E32" s="1" t="s">
        <v>79</v>
      </c>
      <c r="F32" s="126">
        <f>SUM(F8:F31)</f>
        <v>0.12035999999999998</v>
      </c>
    </row>
    <row r="33" spans="1:7" ht="10.5" customHeight="1"/>
    <row r="34" spans="1:7" s="127" customFormat="1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s="127" customFormat="1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s="127" customFormat="1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561</v>
      </c>
      <c r="E41" s="180"/>
      <c r="F41" s="180"/>
    </row>
    <row r="42" spans="1:7" ht="16.5" thickBot="1">
      <c r="B42" s="21"/>
      <c r="C42" s="129"/>
      <c r="D42" s="130"/>
      <c r="E42" s="130"/>
      <c r="F42" s="130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v>0</v>
      </c>
      <c r="E45" s="16" t="s">
        <v>5</v>
      </c>
      <c r="F45" s="28">
        <v>0</v>
      </c>
    </row>
    <row r="46" spans="1:7" ht="20.100000000000001" customHeight="1">
      <c r="B46" s="122" t="s">
        <v>6</v>
      </c>
      <c r="C46" s="117" t="s">
        <v>7</v>
      </c>
      <c r="D46" s="17">
        <v>0</v>
      </c>
      <c r="E46" s="18" t="s">
        <v>8</v>
      </c>
      <c r="F46" s="17">
        <v>0</v>
      </c>
    </row>
    <row r="47" spans="1:7" ht="20.100000000000001" customHeight="1">
      <c r="B47" s="122" t="s">
        <v>9</v>
      </c>
      <c r="C47" s="117" t="s">
        <v>10</v>
      </c>
      <c r="D47" s="17">
        <v>0</v>
      </c>
      <c r="E47" s="18" t="s">
        <v>11</v>
      </c>
      <c r="F47" s="17">
        <v>0</v>
      </c>
    </row>
    <row r="48" spans="1:7" ht="20.100000000000001" customHeight="1">
      <c r="B48" s="122" t="s">
        <v>12</v>
      </c>
      <c r="C48" s="117" t="s">
        <v>13</v>
      </c>
      <c r="D48" s="17">
        <v>0</v>
      </c>
      <c r="E48" s="18" t="s">
        <v>14</v>
      </c>
      <c r="F48" s="17">
        <v>0</v>
      </c>
    </row>
    <row r="49" spans="2:6" ht="20.100000000000001" customHeight="1">
      <c r="B49" s="122" t="s">
        <v>15</v>
      </c>
      <c r="C49" s="117" t="s">
        <v>16</v>
      </c>
      <c r="D49" s="17">
        <v>0</v>
      </c>
      <c r="E49" s="18" t="s">
        <v>17</v>
      </c>
      <c r="F49" s="17">
        <v>0</v>
      </c>
    </row>
    <row r="50" spans="2:6" ht="20.100000000000001" customHeight="1">
      <c r="B50" s="122" t="s">
        <v>18</v>
      </c>
      <c r="C50" s="117" t="s">
        <v>19</v>
      </c>
      <c r="D50" s="17">
        <v>0</v>
      </c>
      <c r="E50" s="18" t="s">
        <v>20</v>
      </c>
      <c r="F50" s="17">
        <v>0</v>
      </c>
    </row>
    <row r="51" spans="2:6" ht="20.100000000000001" customHeight="1">
      <c r="B51" s="122" t="s">
        <v>21</v>
      </c>
      <c r="C51" s="117" t="s">
        <v>22</v>
      </c>
      <c r="D51" s="17">
        <v>0</v>
      </c>
      <c r="E51" s="18" t="s">
        <v>23</v>
      </c>
      <c r="F51" s="17">
        <v>0</v>
      </c>
    </row>
    <row r="52" spans="2:6" ht="20.100000000000001" customHeight="1">
      <c r="B52" s="122" t="s">
        <v>24</v>
      </c>
      <c r="C52" s="117" t="s">
        <v>25</v>
      </c>
      <c r="D52" s="17">
        <v>0</v>
      </c>
      <c r="E52" s="18" t="s">
        <v>26</v>
      </c>
      <c r="F52" s="17">
        <v>0</v>
      </c>
    </row>
    <row r="53" spans="2:6" ht="20.100000000000001" customHeight="1">
      <c r="B53" s="122" t="s">
        <v>27</v>
      </c>
      <c r="C53" s="117" t="s">
        <v>28</v>
      </c>
      <c r="D53" s="17">
        <v>0</v>
      </c>
      <c r="E53" s="18" t="s">
        <v>29</v>
      </c>
      <c r="F53" s="17">
        <v>0</v>
      </c>
    </row>
    <row r="54" spans="2:6" ht="20.100000000000001" customHeight="1">
      <c r="B54" s="122" t="s">
        <v>30</v>
      </c>
      <c r="C54" s="117" t="s">
        <v>31</v>
      </c>
      <c r="D54" s="17">
        <v>0</v>
      </c>
      <c r="E54" s="18" t="s">
        <v>32</v>
      </c>
      <c r="F54" s="17">
        <v>0</v>
      </c>
    </row>
    <row r="55" spans="2:6" ht="20.100000000000001" customHeight="1">
      <c r="B55" s="122" t="s">
        <v>33</v>
      </c>
      <c r="C55" s="117" t="s">
        <v>34</v>
      </c>
      <c r="D55" s="17">
        <v>0</v>
      </c>
      <c r="E55" s="18" t="s">
        <v>35</v>
      </c>
      <c r="F55" s="17">
        <v>0</v>
      </c>
    </row>
    <row r="56" spans="2:6" ht="20.100000000000001" customHeight="1">
      <c r="B56" s="122" t="s">
        <v>36</v>
      </c>
      <c r="C56" s="117" t="s">
        <v>37</v>
      </c>
      <c r="D56" s="17">
        <v>0</v>
      </c>
      <c r="E56" s="18" t="s">
        <v>38</v>
      </c>
      <c r="F56" s="17">
        <v>0</v>
      </c>
    </row>
    <row r="57" spans="2:6" ht="20.100000000000001" customHeight="1">
      <c r="B57" s="122" t="s">
        <v>39</v>
      </c>
      <c r="C57" s="117" t="s">
        <v>40</v>
      </c>
      <c r="D57" s="17">
        <v>0</v>
      </c>
      <c r="E57" s="18" t="s">
        <v>41</v>
      </c>
      <c r="F57" s="17">
        <v>0</v>
      </c>
    </row>
    <row r="58" spans="2:6" ht="20.100000000000001" customHeight="1">
      <c r="B58" s="122" t="s">
        <v>42</v>
      </c>
      <c r="C58" s="117" t="s">
        <v>43</v>
      </c>
      <c r="D58" s="17">
        <v>0</v>
      </c>
      <c r="E58" s="18" t="s">
        <v>44</v>
      </c>
      <c r="F58" s="17">
        <v>0</v>
      </c>
    </row>
    <row r="59" spans="2:6" ht="20.100000000000001" customHeight="1">
      <c r="B59" s="122" t="s">
        <v>45</v>
      </c>
      <c r="C59" s="117" t="s">
        <v>46</v>
      </c>
      <c r="D59" s="17">
        <v>0</v>
      </c>
      <c r="E59" s="18" t="s">
        <v>47</v>
      </c>
      <c r="F59" s="17">
        <v>0</v>
      </c>
    </row>
    <row r="60" spans="2:6" ht="20.100000000000001" customHeight="1">
      <c r="B60" s="122" t="s">
        <v>48</v>
      </c>
      <c r="C60" s="117" t="s">
        <v>49</v>
      </c>
      <c r="D60" s="17">
        <v>0</v>
      </c>
      <c r="E60" s="18" t="s">
        <v>50</v>
      </c>
      <c r="F60" s="17">
        <v>0</v>
      </c>
    </row>
    <row r="61" spans="2:6" ht="20.100000000000001" customHeight="1">
      <c r="B61" s="122" t="s">
        <v>51</v>
      </c>
      <c r="C61" s="117" t="s">
        <v>52</v>
      </c>
      <c r="D61" s="17">
        <v>0</v>
      </c>
      <c r="E61" s="18" t="s">
        <v>53</v>
      </c>
      <c r="F61" s="17">
        <v>0</v>
      </c>
    </row>
    <row r="62" spans="2:6" ht="20.100000000000001" customHeight="1">
      <c r="B62" s="122" t="s">
        <v>54</v>
      </c>
      <c r="C62" s="117" t="s">
        <v>55</v>
      </c>
      <c r="D62" s="17">
        <v>0</v>
      </c>
      <c r="E62" s="18" t="s">
        <v>56</v>
      </c>
      <c r="F62" s="17">
        <v>0</v>
      </c>
    </row>
    <row r="63" spans="2:6" ht="20.100000000000001" customHeight="1">
      <c r="B63" s="122" t="s">
        <v>57</v>
      </c>
      <c r="C63" s="117" t="s">
        <v>58</v>
      </c>
      <c r="D63" s="17">
        <v>0</v>
      </c>
      <c r="E63" s="18" t="s">
        <v>59</v>
      </c>
      <c r="F63" s="17">
        <v>0</v>
      </c>
    </row>
    <row r="64" spans="2:6" ht="20.100000000000001" customHeight="1">
      <c r="B64" s="122" t="s">
        <v>60</v>
      </c>
      <c r="C64" s="117" t="s">
        <v>61</v>
      </c>
      <c r="D64" s="17">
        <v>0</v>
      </c>
      <c r="E64" s="18" t="s">
        <v>62</v>
      </c>
      <c r="F64" s="17">
        <v>0</v>
      </c>
    </row>
    <row r="65" spans="1:7" ht="20.100000000000001" customHeight="1">
      <c r="B65" s="122" t="s">
        <v>63</v>
      </c>
      <c r="C65" s="117" t="s">
        <v>64</v>
      </c>
      <c r="D65" s="17">
        <v>0</v>
      </c>
      <c r="E65" s="18" t="s">
        <v>65</v>
      </c>
      <c r="F65" s="17">
        <v>0</v>
      </c>
    </row>
    <row r="66" spans="1:7" ht="20.100000000000001" customHeight="1">
      <c r="B66" s="122" t="s">
        <v>66</v>
      </c>
      <c r="C66" s="117" t="s">
        <v>67</v>
      </c>
      <c r="D66" s="17">
        <v>0</v>
      </c>
      <c r="E66" s="18" t="s">
        <v>68</v>
      </c>
      <c r="F66" s="17">
        <v>0</v>
      </c>
    </row>
    <row r="67" spans="1:7" ht="20.100000000000001" customHeight="1">
      <c r="B67" s="122" t="s">
        <v>69</v>
      </c>
      <c r="C67" s="117" t="s">
        <v>70</v>
      </c>
      <c r="D67" s="17">
        <v>0</v>
      </c>
      <c r="E67" s="18" t="s">
        <v>71</v>
      </c>
      <c r="F67" s="17">
        <v>0</v>
      </c>
    </row>
    <row r="68" spans="1:7" ht="20.100000000000001" customHeight="1" thickBot="1">
      <c r="B68" s="123" t="s">
        <v>72</v>
      </c>
      <c r="C68" s="118" t="s">
        <v>73</v>
      </c>
      <c r="D68" s="19">
        <v>0</v>
      </c>
      <c r="E68" s="20" t="s">
        <v>74</v>
      </c>
      <c r="F68" s="19">
        <v>0</v>
      </c>
    </row>
    <row r="69" spans="1:7" ht="39.950000000000003" customHeight="1" thickBot="1">
      <c r="B69" s="124" t="s">
        <v>75</v>
      </c>
      <c r="C69" s="1" t="s">
        <v>78</v>
      </c>
      <c r="D69" s="125">
        <v>0</v>
      </c>
      <c r="E69" s="1" t="s">
        <v>79</v>
      </c>
      <c r="F69" s="126">
        <v>0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6" t="s">
        <v>562</v>
      </c>
      <c r="E74" s="186"/>
      <c r="F74" s="186"/>
      <c r="G74" s="186"/>
    </row>
    <row r="75" spans="1:7" ht="16.5" thickBot="1">
      <c r="B75" s="21"/>
      <c r="C75" s="129"/>
      <c r="D75" s="130"/>
      <c r="E75" s="130"/>
      <c r="F75" s="130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v>1.2619999999999999E-2</v>
      </c>
      <c r="E78" s="16" t="s">
        <v>5</v>
      </c>
      <c r="F78" s="28">
        <v>3.0400000000000002E-3</v>
      </c>
    </row>
    <row r="79" spans="1:7" ht="20.100000000000001" customHeight="1">
      <c r="B79" s="122" t="s">
        <v>6</v>
      </c>
      <c r="C79" s="117" t="s">
        <v>7</v>
      </c>
      <c r="D79" s="17">
        <v>1.3259999999999999E-2</v>
      </c>
      <c r="E79" s="18" t="s">
        <v>8</v>
      </c>
      <c r="F79" s="17">
        <v>3.82E-3</v>
      </c>
    </row>
    <row r="80" spans="1:7" ht="20.100000000000001" customHeight="1">
      <c r="B80" s="122" t="s">
        <v>9</v>
      </c>
      <c r="C80" s="117" t="s">
        <v>10</v>
      </c>
      <c r="D80" s="17">
        <v>1.3259999999999999E-2</v>
      </c>
      <c r="E80" s="18" t="s">
        <v>11</v>
      </c>
      <c r="F80" s="17">
        <v>3.9199999999999999E-3</v>
      </c>
    </row>
    <row r="81" spans="2:6" ht="20.100000000000001" customHeight="1">
      <c r="B81" s="122" t="s">
        <v>12</v>
      </c>
      <c r="C81" s="117" t="s">
        <v>13</v>
      </c>
      <c r="D81" s="17">
        <v>1.308E-2</v>
      </c>
      <c r="E81" s="18" t="s">
        <v>14</v>
      </c>
      <c r="F81" s="17">
        <v>3.7000000000000002E-3</v>
      </c>
    </row>
    <row r="82" spans="2:6" ht="20.100000000000001" customHeight="1">
      <c r="B82" s="122" t="s">
        <v>15</v>
      </c>
      <c r="C82" s="117" t="s">
        <v>16</v>
      </c>
      <c r="D82" s="17">
        <v>1.2960000000000001E-2</v>
      </c>
      <c r="E82" s="18" t="s">
        <v>17</v>
      </c>
      <c r="F82" s="17">
        <v>3.9399999999999999E-3</v>
      </c>
    </row>
    <row r="83" spans="2:6" ht="20.100000000000001" customHeight="1">
      <c r="B83" s="122" t="s">
        <v>18</v>
      </c>
      <c r="C83" s="117" t="s">
        <v>19</v>
      </c>
      <c r="D83" s="17">
        <v>1.9039999999999998E-2</v>
      </c>
      <c r="E83" s="18" t="s">
        <v>20</v>
      </c>
      <c r="F83" s="17">
        <v>3.1199999999999999E-3</v>
      </c>
    </row>
    <row r="84" spans="2:6" ht="20.100000000000001" customHeight="1">
      <c r="B84" s="122" t="s">
        <v>21</v>
      </c>
      <c r="C84" s="117" t="s">
        <v>22</v>
      </c>
      <c r="D84" s="17">
        <v>4.0780000000000004E-2</v>
      </c>
      <c r="E84" s="18" t="s">
        <v>23</v>
      </c>
      <c r="F84" s="17">
        <v>6.3200000000000001E-3</v>
      </c>
    </row>
    <row r="85" spans="2:6" ht="20.100000000000001" customHeight="1">
      <c r="B85" s="122" t="s">
        <v>24</v>
      </c>
      <c r="C85" s="117" t="s">
        <v>25</v>
      </c>
      <c r="D85" s="17">
        <v>4.2540000000000001E-2</v>
      </c>
      <c r="E85" s="18" t="s">
        <v>26</v>
      </c>
      <c r="F85" s="17">
        <v>6.3400000000000001E-3</v>
      </c>
    </row>
    <row r="86" spans="2:6" ht="20.100000000000001" customHeight="1">
      <c r="B86" s="122" t="s">
        <v>27</v>
      </c>
      <c r="C86" s="117" t="s">
        <v>28</v>
      </c>
      <c r="D86" s="17">
        <v>4.9619999999999997E-2</v>
      </c>
      <c r="E86" s="18" t="s">
        <v>29</v>
      </c>
      <c r="F86" s="17">
        <v>6.6799999999999993E-3</v>
      </c>
    </row>
    <row r="87" spans="2:6" ht="20.100000000000001" customHeight="1">
      <c r="B87" s="122" t="s">
        <v>30</v>
      </c>
      <c r="C87" s="117" t="s">
        <v>31</v>
      </c>
      <c r="D87" s="17">
        <v>5.5039999999999999E-2</v>
      </c>
      <c r="E87" s="18" t="s">
        <v>32</v>
      </c>
      <c r="F87" s="17">
        <v>7.4199999999999995E-3</v>
      </c>
    </row>
    <row r="88" spans="2:6" ht="20.100000000000001" customHeight="1">
      <c r="B88" s="122" t="s">
        <v>33</v>
      </c>
      <c r="C88" s="117" t="s">
        <v>34</v>
      </c>
      <c r="D88" s="17">
        <v>3.7060000000000003E-2</v>
      </c>
      <c r="E88" s="18" t="s">
        <v>35</v>
      </c>
      <c r="F88" s="17">
        <v>7.6600000000000001E-3</v>
      </c>
    </row>
    <row r="89" spans="2:6" ht="20.100000000000001" customHeight="1">
      <c r="B89" s="122" t="s">
        <v>36</v>
      </c>
      <c r="C89" s="117" t="s">
        <v>37</v>
      </c>
      <c r="D89" s="17">
        <v>2.2260000000000002E-2</v>
      </c>
      <c r="E89" s="18" t="s">
        <v>38</v>
      </c>
      <c r="F89" s="17">
        <v>6.1200000000000004E-3</v>
      </c>
    </row>
    <row r="90" spans="2:6" ht="20.100000000000001" customHeight="1">
      <c r="B90" s="122" t="s">
        <v>39</v>
      </c>
      <c r="C90" s="117" t="s">
        <v>40</v>
      </c>
      <c r="D90" s="17">
        <v>2.0959999999999999E-2</v>
      </c>
      <c r="E90" s="18" t="s">
        <v>41</v>
      </c>
      <c r="F90" s="17">
        <v>5.4200000000000003E-3</v>
      </c>
    </row>
    <row r="91" spans="2:6" ht="20.100000000000001" customHeight="1">
      <c r="B91" s="122" t="s">
        <v>42</v>
      </c>
      <c r="C91" s="117" t="s">
        <v>43</v>
      </c>
      <c r="D91" s="17">
        <v>2.1839999999999998E-2</v>
      </c>
      <c r="E91" s="18" t="s">
        <v>44</v>
      </c>
      <c r="F91" s="17">
        <v>6.1399999999999996E-3</v>
      </c>
    </row>
    <row r="92" spans="2:6" ht="20.100000000000001" customHeight="1">
      <c r="B92" s="122" t="s">
        <v>45</v>
      </c>
      <c r="C92" s="117" t="s">
        <v>46</v>
      </c>
      <c r="D92" s="17">
        <v>2.2100000000000002E-2</v>
      </c>
      <c r="E92" s="18" t="s">
        <v>47</v>
      </c>
      <c r="F92" s="17">
        <v>5.2399999999999999E-3</v>
      </c>
    </row>
    <row r="93" spans="2:6" ht="20.100000000000001" customHeight="1">
      <c r="B93" s="122" t="s">
        <v>48</v>
      </c>
      <c r="C93" s="117" t="s">
        <v>49</v>
      </c>
      <c r="D93" s="17">
        <v>2.5899999999999999E-2</v>
      </c>
      <c r="E93" s="18" t="s">
        <v>50</v>
      </c>
      <c r="F93" s="17">
        <v>5.3400000000000001E-3</v>
      </c>
    </row>
    <row r="94" spans="2:6" ht="20.100000000000001" customHeight="1">
      <c r="B94" s="122" t="s">
        <v>51</v>
      </c>
      <c r="C94" s="117" t="s">
        <v>52</v>
      </c>
      <c r="D94" s="17">
        <v>2.8879999999999999E-2</v>
      </c>
      <c r="E94" s="18" t="s">
        <v>53</v>
      </c>
      <c r="F94" s="17">
        <v>6.0199999999999993E-3</v>
      </c>
    </row>
    <row r="95" spans="2:6" ht="20.100000000000001" customHeight="1">
      <c r="B95" s="122" t="s">
        <v>54</v>
      </c>
      <c r="C95" s="117" t="s">
        <v>55</v>
      </c>
      <c r="D95" s="17">
        <v>2.5399999999999999E-2</v>
      </c>
      <c r="E95" s="18" t="s">
        <v>56</v>
      </c>
      <c r="F95" s="17">
        <v>4.28E-3</v>
      </c>
    </row>
    <row r="96" spans="2:6" ht="20.100000000000001" customHeight="1">
      <c r="B96" s="122" t="s">
        <v>57</v>
      </c>
      <c r="C96" s="117" t="s">
        <v>58</v>
      </c>
      <c r="D96" s="17">
        <v>1.822E-2</v>
      </c>
      <c r="E96" s="18" t="s">
        <v>59</v>
      </c>
      <c r="F96" s="17">
        <v>5.0000000000000001E-3</v>
      </c>
    </row>
    <row r="97" spans="2:6" ht="20.100000000000001" customHeight="1">
      <c r="B97" s="122" t="s">
        <v>60</v>
      </c>
      <c r="C97" s="117" t="s">
        <v>61</v>
      </c>
      <c r="D97" s="17">
        <v>1.3179999999999999E-2</v>
      </c>
      <c r="E97" s="18" t="s">
        <v>62</v>
      </c>
      <c r="F97" s="17">
        <v>4.3200000000000001E-3</v>
      </c>
    </row>
    <row r="98" spans="2:6" ht="20.100000000000001" customHeight="1">
      <c r="B98" s="122" t="s">
        <v>63</v>
      </c>
      <c r="C98" s="117" t="s">
        <v>64</v>
      </c>
      <c r="D98" s="17">
        <v>1.54E-2</v>
      </c>
      <c r="E98" s="18" t="s">
        <v>65</v>
      </c>
      <c r="F98" s="17">
        <v>4.3E-3</v>
      </c>
    </row>
    <row r="99" spans="2:6" ht="20.100000000000001" customHeight="1">
      <c r="B99" s="122" t="s">
        <v>66</v>
      </c>
      <c r="C99" s="117" t="s">
        <v>67</v>
      </c>
      <c r="D99" s="17">
        <v>1.426E-2</v>
      </c>
      <c r="E99" s="18" t="s">
        <v>68</v>
      </c>
      <c r="F99" s="17">
        <v>4.0199999999999993E-3</v>
      </c>
    </row>
    <row r="100" spans="2:6" ht="20.100000000000001" customHeight="1">
      <c r="B100" s="122" t="s">
        <v>69</v>
      </c>
      <c r="C100" s="117" t="s">
        <v>70</v>
      </c>
      <c r="D100" s="17">
        <v>1.3560000000000001E-2</v>
      </c>
      <c r="E100" s="18" t="s">
        <v>71</v>
      </c>
      <c r="F100" s="17">
        <v>4.2599999999999999E-3</v>
      </c>
    </row>
    <row r="101" spans="2:6" ht="20.100000000000001" customHeight="1" thickBot="1">
      <c r="B101" s="123" t="s">
        <v>72</v>
      </c>
      <c r="C101" s="118" t="s">
        <v>73</v>
      </c>
      <c r="D101" s="19">
        <v>1.3259999999999999E-2</v>
      </c>
      <c r="E101" s="20" t="s">
        <v>74</v>
      </c>
      <c r="F101" s="19">
        <v>3.9399999999999999E-3</v>
      </c>
    </row>
    <row r="102" spans="2:6" ht="39.950000000000003" customHeight="1" thickBot="1">
      <c r="B102" s="124" t="s">
        <v>75</v>
      </c>
      <c r="C102" s="1" t="s">
        <v>78</v>
      </c>
      <c r="D102" s="125">
        <v>0.56448000000000009</v>
      </c>
      <c r="E102" s="1" t="s">
        <v>79</v>
      </c>
      <c r="F102" s="126">
        <v>0.12035999999999998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71:G71"/>
    <mergeCell ref="D74:G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17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N25" sqref="N25"/>
    </sheetView>
  </sheetViews>
  <sheetFormatPr defaultRowHeight="15"/>
  <cols>
    <col min="1" max="1" width="8.7109375" style="23" customWidth="1"/>
    <col min="2" max="2" width="16.7109375" style="23" customWidth="1"/>
    <col min="3" max="3" width="8.7109375" style="23" customWidth="1"/>
    <col min="4" max="4" width="15.7109375" style="23" customWidth="1"/>
    <col min="5" max="5" width="8.7109375" style="23" customWidth="1"/>
    <col min="6" max="6" width="15.7109375" style="23" customWidth="1"/>
    <col min="7" max="7" width="8.7109375" style="23" customWidth="1"/>
    <col min="8" max="16384" width="9.140625" style="23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21.95" customHeight="1">
      <c r="A4" s="179" t="s">
        <v>587</v>
      </c>
      <c r="B4" s="179"/>
      <c r="C4" s="179"/>
      <c r="D4" s="179"/>
      <c r="E4" s="179"/>
      <c r="F4" s="179"/>
      <c r="G4" s="179"/>
    </row>
    <row r="5" spans="1:7" s="127" customFormat="1" ht="21.95" customHeight="1" thickBot="1">
      <c r="A5" s="187" t="s">
        <v>542</v>
      </c>
      <c r="B5" s="187"/>
      <c r="C5" s="187"/>
      <c r="D5" s="187"/>
      <c r="E5" s="187"/>
      <c r="F5" s="187"/>
      <c r="G5" s="187"/>
    </row>
    <row r="6" spans="1:7" ht="20.100000000000001" customHeight="1">
      <c r="A6" s="134"/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</v>
      </c>
      <c r="E8" s="16" t="s">
        <v>5</v>
      </c>
      <c r="F8" s="28">
        <f>F45+F78</f>
        <v>7.1000000000000008E-2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</v>
      </c>
      <c r="E9" s="18" t="s">
        <v>8</v>
      </c>
      <c r="F9" s="17">
        <f t="shared" ref="F9:F31" si="1">F46+F79</f>
        <v>7.1000000000000008E-2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</v>
      </c>
      <c r="E10" s="18" t="s">
        <v>11</v>
      </c>
      <c r="F10" s="17">
        <f t="shared" si="1"/>
        <v>7.1000000000000008E-2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</v>
      </c>
      <c r="E11" s="18" t="s">
        <v>14</v>
      </c>
      <c r="F11" s="17">
        <f t="shared" si="1"/>
        <v>7.1000000000000008E-2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</v>
      </c>
      <c r="E12" s="18" t="s">
        <v>17</v>
      </c>
      <c r="F12" s="17">
        <f t="shared" si="1"/>
        <v>7.2000000000000008E-2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</v>
      </c>
      <c r="E13" s="18" t="s">
        <v>20</v>
      </c>
      <c r="F13" s="17">
        <f t="shared" si="1"/>
        <v>7.2000000000000008E-2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</v>
      </c>
      <c r="E14" s="18" t="s">
        <v>23</v>
      </c>
      <c r="F14" s="17">
        <f t="shared" si="1"/>
        <v>7.2999999999999995E-2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</v>
      </c>
      <c r="E15" s="18" t="s">
        <v>26</v>
      </c>
      <c r="F15" s="17">
        <f t="shared" si="1"/>
        <v>8.3000000000000004E-2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</v>
      </c>
      <c r="E16" s="18" t="s">
        <v>29</v>
      </c>
      <c r="F16" s="17">
        <f t="shared" si="1"/>
        <v>0.09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</v>
      </c>
      <c r="E17" s="18" t="s">
        <v>32</v>
      </c>
      <c r="F17" s="17">
        <f t="shared" si="1"/>
        <v>0.09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</v>
      </c>
      <c r="E18" s="18" t="s">
        <v>35</v>
      </c>
      <c r="F18" s="17">
        <f t="shared" si="1"/>
        <v>9.1999999999999998E-2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</v>
      </c>
      <c r="E19" s="18" t="s">
        <v>38</v>
      </c>
      <c r="F19" s="17">
        <f t="shared" si="1"/>
        <v>9.1999999999999998E-2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</v>
      </c>
      <c r="E20" s="18" t="s">
        <v>41</v>
      </c>
      <c r="F20" s="17">
        <f t="shared" si="1"/>
        <v>9.2999999999999999E-2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</v>
      </c>
      <c r="E21" s="18" t="s">
        <v>44</v>
      </c>
      <c r="F21" s="17">
        <f t="shared" si="1"/>
        <v>9.1999999999999998E-2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</v>
      </c>
      <c r="E22" s="18" t="s">
        <v>47</v>
      </c>
      <c r="F22" s="17">
        <f t="shared" si="1"/>
        <v>0.08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</v>
      </c>
      <c r="E23" s="18" t="s">
        <v>50</v>
      </c>
      <c r="F23" s="17">
        <f t="shared" si="1"/>
        <v>7.0000000000000007E-2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</v>
      </c>
      <c r="E24" s="18" t="s">
        <v>53</v>
      </c>
      <c r="F24" s="17">
        <f t="shared" si="1"/>
        <v>7.2999999999999995E-2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</v>
      </c>
      <c r="E25" s="18" t="s">
        <v>56</v>
      </c>
      <c r="F25" s="17">
        <f t="shared" si="1"/>
        <v>9.2999999999999999E-2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</v>
      </c>
      <c r="E26" s="18" t="s">
        <v>59</v>
      </c>
      <c r="F26" s="17">
        <f t="shared" si="1"/>
        <v>9.2999999999999999E-2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</v>
      </c>
      <c r="E27" s="18" t="s">
        <v>62</v>
      </c>
      <c r="F27" s="17">
        <f t="shared" si="1"/>
        <v>9.4E-2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</v>
      </c>
      <c r="E28" s="18" t="s">
        <v>65</v>
      </c>
      <c r="F28" s="17">
        <f t="shared" si="1"/>
        <v>9.5000000000000001E-2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</v>
      </c>
      <c r="E29" s="18" t="s">
        <v>68</v>
      </c>
      <c r="F29" s="17">
        <f t="shared" si="1"/>
        <v>9.6000000000000002E-2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</v>
      </c>
      <c r="E30" s="18" t="s">
        <v>71</v>
      </c>
      <c r="F30" s="17">
        <f t="shared" si="1"/>
        <v>9.7000000000000003E-2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</v>
      </c>
      <c r="E31" s="20" t="s">
        <v>74</v>
      </c>
      <c r="F31" s="19">
        <f t="shared" si="1"/>
        <v>0.08</v>
      </c>
    </row>
    <row r="32" spans="2:6" ht="30" customHeight="1" thickBot="1">
      <c r="B32" s="124" t="s">
        <v>75</v>
      </c>
      <c r="C32" s="1" t="s">
        <v>78</v>
      </c>
      <c r="D32" s="146">
        <f>SUM(D8:D31)</f>
        <v>0</v>
      </c>
      <c r="E32" s="1" t="s">
        <v>79</v>
      </c>
      <c r="F32" s="147">
        <f>SUM(F8:F31)</f>
        <v>2.004</v>
      </c>
    </row>
    <row r="33" spans="1:7" ht="15.75" customHeight="1"/>
    <row r="34" spans="1:7" s="127" customFormat="1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s="127" customFormat="1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s="127" customFormat="1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 customHeight="1">
      <c r="B41" s="21"/>
      <c r="C41" s="22" t="s">
        <v>1</v>
      </c>
      <c r="D41" s="180" t="s">
        <v>541</v>
      </c>
      <c r="E41" s="180"/>
      <c r="F41" s="180"/>
    </row>
    <row r="42" spans="1:7" ht="16.5" thickBot="1">
      <c r="B42" s="21"/>
      <c r="C42" s="129"/>
      <c r="D42" s="140"/>
      <c r="E42" s="140"/>
      <c r="F42" s="140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Активн!EJ4</f>
        <v>0</v>
      </c>
      <c r="E45" s="16" t="s">
        <v>5</v>
      </c>
      <c r="F45" s="28">
        <f>Реактивн!EJ4</f>
        <v>6.9000000000000006E-2</v>
      </c>
    </row>
    <row r="46" spans="1:7" ht="20.100000000000001" customHeight="1">
      <c r="B46" s="122" t="s">
        <v>6</v>
      </c>
      <c r="C46" s="117" t="s">
        <v>7</v>
      </c>
      <c r="D46" s="17">
        <f>Активн!EJ5</f>
        <v>0</v>
      </c>
      <c r="E46" s="18" t="s">
        <v>8</v>
      </c>
      <c r="F46" s="17">
        <f>Реактивн!EJ5</f>
        <v>6.9000000000000006E-2</v>
      </c>
    </row>
    <row r="47" spans="1:7" ht="20.100000000000001" customHeight="1">
      <c r="B47" s="122" t="s">
        <v>9</v>
      </c>
      <c r="C47" s="117" t="s">
        <v>10</v>
      </c>
      <c r="D47" s="17">
        <f>Активн!EJ6</f>
        <v>0</v>
      </c>
      <c r="E47" s="18" t="s">
        <v>11</v>
      </c>
      <c r="F47" s="17">
        <f>Реактивн!EJ6</f>
        <v>6.9000000000000006E-2</v>
      </c>
    </row>
    <row r="48" spans="1:7" ht="20.100000000000001" customHeight="1">
      <c r="B48" s="122" t="s">
        <v>12</v>
      </c>
      <c r="C48" s="117" t="s">
        <v>13</v>
      </c>
      <c r="D48" s="17">
        <f>Активн!EJ7</f>
        <v>0</v>
      </c>
      <c r="E48" s="18" t="s">
        <v>14</v>
      </c>
      <c r="F48" s="17">
        <f>Реактивн!EJ7</f>
        <v>6.9000000000000006E-2</v>
      </c>
    </row>
    <row r="49" spans="2:6" ht="20.100000000000001" customHeight="1">
      <c r="B49" s="122" t="s">
        <v>15</v>
      </c>
      <c r="C49" s="117" t="s">
        <v>16</v>
      </c>
      <c r="D49" s="17">
        <f>Активн!EJ8</f>
        <v>0</v>
      </c>
      <c r="E49" s="18" t="s">
        <v>17</v>
      </c>
      <c r="F49" s="17">
        <f>Реактивн!EJ8</f>
        <v>7.0000000000000007E-2</v>
      </c>
    </row>
    <row r="50" spans="2:6" ht="20.100000000000001" customHeight="1">
      <c r="B50" s="122" t="s">
        <v>18</v>
      </c>
      <c r="C50" s="117" t="s">
        <v>19</v>
      </c>
      <c r="D50" s="17">
        <f>Активн!EJ9</f>
        <v>0</v>
      </c>
      <c r="E50" s="18" t="s">
        <v>20</v>
      </c>
      <c r="F50" s="17">
        <f>Реактивн!EJ9</f>
        <v>7.0000000000000007E-2</v>
      </c>
    </row>
    <row r="51" spans="2:6" ht="20.100000000000001" customHeight="1">
      <c r="B51" s="122" t="s">
        <v>21</v>
      </c>
      <c r="C51" s="117" t="s">
        <v>22</v>
      </c>
      <c r="D51" s="17">
        <f>Активн!EJ10</f>
        <v>0</v>
      </c>
      <c r="E51" s="18" t="s">
        <v>23</v>
      </c>
      <c r="F51" s="17">
        <f>Реактивн!EJ10</f>
        <v>7.0999999999999994E-2</v>
      </c>
    </row>
    <row r="52" spans="2:6" ht="20.100000000000001" customHeight="1">
      <c r="B52" s="122" t="s">
        <v>24</v>
      </c>
      <c r="C52" s="117" t="s">
        <v>25</v>
      </c>
      <c r="D52" s="17">
        <f>Активн!EJ11</f>
        <v>0</v>
      </c>
      <c r="E52" s="18" t="s">
        <v>26</v>
      </c>
      <c r="F52" s="17">
        <f>Реактивн!EJ11</f>
        <v>8.1000000000000003E-2</v>
      </c>
    </row>
    <row r="53" spans="2:6" ht="20.100000000000001" customHeight="1">
      <c r="B53" s="122" t="s">
        <v>27</v>
      </c>
      <c r="C53" s="117" t="s">
        <v>28</v>
      </c>
      <c r="D53" s="17">
        <f>Активн!EJ12</f>
        <v>0</v>
      </c>
      <c r="E53" s="18" t="s">
        <v>29</v>
      </c>
      <c r="F53" s="17">
        <f>Реактивн!EJ12</f>
        <v>8.8999999999999996E-2</v>
      </c>
    </row>
    <row r="54" spans="2:6" ht="20.100000000000001" customHeight="1">
      <c r="B54" s="122" t="s">
        <v>30</v>
      </c>
      <c r="C54" s="117" t="s">
        <v>31</v>
      </c>
      <c r="D54" s="17">
        <f>Активн!EJ13</f>
        <v>0</v>
      </c>
      <c r="E54" s="18" t="s">
        <v>32</v>
      </c>
      <c r="F54" s="17">
        <f>Реактивн!EJ13</f>
        <v>8.8999999999999996E-2</v>
      </c>
    </row>
    <row r="55" spans="2:6" ht="20.100000000000001" customHeight="1">
      <c r="B55" s="122" t="s">
        <v>33</v>
      </c>
      <c r="C55" s="117" t="s">
        <v>34</v>
      </c>
      <c r="D55" s="17">
        <f>Активн!EJ14</f>
        <v>0</v>
      </c>
      <c r="E55" s="18" t="s">
        <v>35</v>
      </c>
      <c r="F55" s="17">
        <f>Реактивн!EJ14</f>
        <v>9.0999999999999998E-2</v>
      </c>
    </row>
    <row r="56" spans="2:6" ht="20.100000000000001" customHeight="1">
      <c r="B56" s="122" t="s">
        <v>36</v>
      </c>
      <c r="C56" s="117" t="s">
        <v>37</v>
      </c>
      <c r="D56" s="17">
        <f>Активн!EJ15</f>
        <v>0</v>
      </c>
      <c r="E56" s="18" t="s">
        <v>38</v>
      </c>
      <c r="F56" s="17">
        <f>Реактивн!EJ15</f>
        <v>9.0999999999999998E-2</v>
      </c>
    </row>
    <row r="57" spans="2:6" ht="20.100000000000001" customHeight="1">
      <c r="B57" s="122" t="s">
        <v>39</v>
      </c>
      <c r="C57" s="117" t="s">
        <v>40</v>
      </c>
      <c r="D57" s="17">
        <f>Активн!EJ16</f>
        <v>0</v>
      </c>
      <c r="E57" s="18" t="s">
        <v>41</v>
      </c>
      <c r="F57" s="17">
        <f>Реактивн!EJ16</f>
        <v>9.1999999999999998E-2</v>
      </c>
    </row>
    <row r="58" spans="2:6" ht="20.100000000000001" customHeight="1">
      <c r="B58" s="122" t="s">
        <v>42</v>
      </c>
      <c r="C58" s="117" t="s">
        <v>43</v>
      </c>
      <c r="D58" s="17">
        <f>Активн!EJ17</f>
        <v>0</v>
      </c>
      <c r="E58" s="18" t="s">
        <v>44</v>
      </c>
      <c r="F58" s="17">
        <f>Реактивн!EJ17</f>
        <v>9.0999999999999998E-2</v>
      </c>
    </row>
    <row r="59" spans="2:6" ht="20.100000000000001" customHeight="1">
      <c r="B59" s="122" t="s">
        <v>45</v>
      </c>
      <c r="C59" s="117" t="s">
        <v>46</v>
      </c>
      <c r="D59" s="17">
        <f>Активн!EJ18</f>
        <v>0</v>
      </c>
      <c r="E59" s="18" t="s">
        <v>47</v>
      </c>
      <c r="F59" s="17">
        <f>Реактивн!EJ18</f>
        <v>7.9000000000000001E-2</v>
      </c>
    </row>
    <row r="60" spans="2:6" ht="20.100000000000001" customHeight="1">
      <c r="B60" s="122" t="s">
        <v>48</v>
      </c>
      <c r="C60" s="117" t="s">
        <v>49</v>
      </c>
      <c r="D60" s="17">
        <f>Активн!EJ19</f>
        <v>0</v>
      </c>
      <c r="E60" s="18" t="s">
        <v>50</v>
      </c>
      <c r="F60" s="17">
        <f>Реактивн!EJ19</f>
        <v>6.9000000000000006E-2</v>
      </c>
    </row>
    <row r="61" spans="2:6" ht="20.100000000000001" customHeight="1">
      <c r="B61" s="122" t="s">
        <v>51</v>
      </c>
      <c r="C61" s="117" t="s">
        <v>52</v>
      </c>
      <c r="D61" s="17">
        <f>Активн!EJ20</f>
        <v>0</v>
      </c>
      <c r="E61" s="18" t="s">
        <v>53</v>
      </c>
      <c r="F61" s="17">
        <f>Реактивн!EJ20</f>
        <v>7.1999999999999995E-2</v>
      </c>
    </row>
    <row r="62" spans="2:6" ht="20.100000000000001" customHeight="1">
      <c r="B62" s="122" t="s">
        <v>54</v>
      </c>
      <c r="C62" s="117" t="s">
        <v>55</v>
      </c>
      <c r="D62" s="17">
        <f>Активн!EJ21</f>
        <v>0</v>
      </c>
      <c r="E62" s="18" t="s">
        <v>56</v>
      </c>
      <c r="F62" s="17">
        <f>Реактивн!EJ21</f>
        <v>9.1999999999999998E-2</v>
      </c>
    </row>
    <row r="63" spans="2:6" ht="20.100000000000001" customHeight="1">
      <c r="B63" s="122" t="s">
        <v>57</v>
      </c>
      <c r="C63" s="117" t="s">
        <v>58</v>
      </c>
      <c r="D63" s="17">
        <f>Активн!EJ22</f>
        <v>0</v>
      </c>
      <c r="E63" s="18" t="s">
        <v>59</v>
      </c>
      <c r="F63" s="17">
        <f>Реактивн!EJ22</f>
        <v>9.1999999999999998E-2</v>
      </c>
    </row>
    <row r="64" spans="2:6" ht="20.100000000000001" customHeight="1">
      <c r="B64" s="122" t="s">
        <v>60</v>
      </c>
      <c r="C64" s="117" t="s">
        <v>61</v>
      </c>
      <c r="D64" s="17">
        <f>Активн!EJ23</f>
        <v>0</v>
      </c>
      <c r="E64" s="18" t="s">
        <v>62</v>
      </c>
      <c r="F64" s="17">
        <f>Реактивн!EJ23</f>
        <v>9.1999999999999998E-2</v>
      </c>
    </row>
    <row r="65" spans="1:7" ht="20.100000000000001" customHeight="1">
      <c r="B65" s="122" t="s">
        <v>63</v>
      </c>
      <c r="C65" s="117" t="s">
        <v>64</v>
      </c>
      <c r="D65" s="17">
        <f>Активн!EJ24</f>
        <v>0</v>
      </c>
      <c r="E65" s="18" t="s">
        <v>65</v>
      </c>
      <c r="F65" s="17">
        <f>Реактивн!EJ24</f>
        <v>9.2999999999999999E-2</v>
      </c>
    </row>
    <row r="66" spans="1:7" ht="20.100000000000001" customHeight="1">
      <c r="B66" s="122" t="s">
        <v>66</v>
      </c>
      <c r="C66" s="117" t="s">
        <v>67</v>
      </c>
      <c r="D66" s="17">
        <f>Активн!EJ25</f>
        <v>0</v>
      </c>
      <c r="E66" s="18" t="s">
        <v>68</v>
      </c>
      <c r="F66" s="17">
        <f>Реактивн!EJ25</f>
        <v>9.4E-2</v>
      </c>
    </row>
    <row r="67" spans="1:7" ht="20.100000000000001" customHeight="1">
      <c r="B67" s="122" t="s">
        <v>69</v>
      </c>
      <c r="C67" s="117" t="s">
        <v>70</v>
      </c>
      <c r="D67" s="17">
        <f>Активн!EJ26</f>
        <v>0</v>
      </c>
      <c r="E67" s="18" t="s">
        <v>71</v>
      </c>
      <c r="F67" s="17">
        <f>Реактивн!EJ26</f>
        <v>9.4E-2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Активн!EJ27</f>
        <v>0</v>
      </c>
      <c r="E68" s="20" t="s">
        <v>74</v>
      </c>
      <c r="F68" s="19">
        <f>Реактивн!EJ27</f>
        <v>7.6999999999999999E-2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0</v>
      </c>
      <c r="E69" s="1" t="s">
        <v>79</v>
      </c>
      <c r="F69" s="126">
        <f>SUM(F45:F68)</f>
        <v>1.9650000000000003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542</v>
      </c>
      <c r="E74" s="180"/>
      <c r="F74" s="180"/>
    </row>
    <row r="75" spans="1:7" ht="16.5" thickBot="1">
      <c r="B75" s="21"/>
      <c r="C75" s="129"/>
      <c r="D75" s="140"/>
      <c r="E75" s="140"/>
      <c r="F75" s="140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Активн!EL4</f>
        <v>0</v>
      </c>
      <c r="E78" s="16" t="s">
        <v>5</v>
      </c>
      <c r="F78" s="28">
        <f>Реактивн!EL4</f>
        <v>2E-3</v>
      </c>
    </row>
    <row r="79" spans="1:7" ht="20.100000000000001" customHeight="1">
      <c r="B79" s="122" t="s">
        <v>6</v>
      </c>
      <c r="C79" s="117" t="s">
        <v>7</v>
      </c>
      <c r="D79" s="17">
        <f>Активн!EL5</f>
        <v>0</v>
      </c>
      <c r="E79" s="18" t="s">
        <v>8</v>
      </c>
      <c r="F79" s="17">
        <f>Реактивн!EL5</f>
        <v>2E-3</v>
      </c>
    </row>
    <row r="80" spans="1:7" ht="20.100000000000001" customHeight="1">
      <c r="B80" s="122" t="s">
        <v>9</v>
      </c>
      <c r="C80" s="117" t="s">
        <v>10</v>
      </c>
      <c r="D80" s="17">
        <f>Активн!EL6</f>
        <v>0</v>
      </c>
      <c r="E80" s="18" t="s">
        <v>11</v>
      </c>
      <c r="F80" s="17">
        <f>Реактивн!EL6</f>
        <v>2E-3</v>
      </c>
    </row>
    <row r="81" spans="2:6" ht="20.100000000000001" customHeight="1">
      <c r="B81" s="122" t="s">
        <v>12</v>
      </c>
      <c r="C81" s="117" t="s">
        <v>13</v>
      </c>
      <c r="D81" s="17">
        <f>Активн!EL7</f>
        <v>0</v>
      </c>
      <c r="E81" s="18" t="s">
        <v>14</v>
      </c>
      <c r="F81" s="17">
        <f>Реактивн!EL7</f>
        <v>2E-3</v>
      </c>
    </row>
    <row r="82" spans="2:6" ht="20.100000000000001" customHeight="1">
      <c r="B82" s="122" t="s">
        <v>15</v>
      </c>
      <c r="C82" s="117" t="s">
        <v>16</v>
      </c>
      <c r="D82" s="17">
        <f>Активн!EL8</f>
        <v>0</v>
      </c>
      <c r="E82" s="18" t="s">
        <v>17</v>
      </c>
      <c r="F82" s="17">
        <f>Реактивн!EL8</f>
        <v>2E-3</v>
      </c>
    </row>
    <row r="83" spans="2:6" ht="20.100000000000001" customHeight="1">
      <c r="B83" s="122" t="s">
        <v>18</v>
      </c>
      <c r="C83" s="117" t="s">
        <v>19</v>
      </c>
      <c r="D83" s="17">
        <f>Активн!EL9</f>
        <v>0</v>
      </c>
      <c r="E83" s="18" t="s">
        <v>20</v>
      </c>
      <c r="F83" s="17">
        <f>Реактивн!EL9</f>
        <v>2E-3</v>
      </c>
    </row>
    <row r="84" spans="2:6" ht="20.100000000000001" customHeight="1">
      <c r="B84" s="122" t="s">
        <v>21</v>
      </c>
      <c r="C84" s="117" t="s">
        <v>22</v>
      </c>
      <c r="D84" s="17">
        <f>Активн!EL10</f>
        <v>0</v>
      </c>
      <c r="E84" s="18" t="s">
        <v>23</v>
      </c>
      <c r="F84" s="17">
        <f>Реактивн!EL10</f>
        <v>2E-3</v>
      </c>
    </row>
    <row r="85" spans="2:6" ht="20.100000000000001" customHeight="1">
      <c r="B85" s="122" t="s">
        <v>24</v>
      </c>
      <c r="C85" s="117" t="s">
        <v>25</v>
      </c>
      <c r="D85" s="17">
        <f>Активн!EL11</f>
        <v>0</v>
      </c>
      <c r="E85" s="18" t="s">
        <v>26</v>
      </c>
      <c r="F85" s="17">
        <f>Реактивн!EL11</f>
        <v>2E-3</v>
      </c>
    </row>
    <row r="86" spans="2:6" ht="20.100000000000001" customHeight="1">
      <c r="B86" s="122" t="s">
        <v>27</v>
      </c>
      <c r="C86" s="117" t="s">
        <v>28</v>
      </c>
      <c r="D86" s="17">
        <f>Активн!EL12</f>
        <v>0</v>
      </c>
      <c r="E86" s="18" t="s">
        <v>29</v>
      </c>
      <c r="F86" s="17">
        <f>Реактивн!EL12</f>
        <v>1E-3</v>
      </c>
    </row>
    <row r="87" spans="2:6" ht="20.100000000000001" customHeight="1">
      <c r="B87" s="122" t="s">
        <v>30</v>
      </c>
      <c r="C87" s="117" t="s">
        <v>31</v>
      </c>
      <c r="D87" s="17">
        <f>Активн!EL13</f>
        <v>0</v>
      </c>
      <c r="E87" s="18" t="s">
        <v>32</v>
      </c>
      <c r="F87" s="17">
        <f>Реактивн!EL13</f>
        <v>1E-3</v>
      </c>
    </row>
    <row r="88" spans="2:6" ht="20.100000000000001" customHeight="1">
      <c r="B88" s="122" t="s">
        <v>33</v>
      </c>
      <c r="C88" s="117" t="s">
        <v>34</v>
      </c>
      <c r="D88" s="17">
        <f>Активн!EL14</f>
        <v>0</v>
      </c>
      <c r="E88" s="18" t="s">
        <v>35</v>
      </c>
      <c r="F88" s="17">
        <f>Реактивн!EL14</f>
        <v>1E-3</v>
      </c>
    </row>
    <row r="89" spans="2:6" ht="20.100000000000001" customHeight="1">
      <c r="B89" s="122" t="s">
        <v>36</v>
      </c>
      <c r="C89" s="117" t="s">
        <v>37</v>
      </c>
      <c r="D89" s="17">
        <f>Активн!EL15</f>
        <v>0</v>
      </c>
      <c r="E89" s="18" t="s">
        <v>38</v>
      </c>
      <c r="F89" s="17">
        <f>Реактивн!EL15</f>
        <v>1E-3</v>
      </c>
    </row>
    <row r="90" spans="2:6" ht="20.100000000000001" customHeight="1">
      <c r="B90" s="122" t="s">
        <v>39</v>
      </c>
      <c r="C90" s="117" t="s">
        <v>40</v>
      </c>
      <c r="D90" s="17">
        <f>Активн!EL16</f>
        <v>0</v>
      </c>
      <c r="E90" s="18" t="s">
        <v>41</v>
      </c>
      <c r="F90" s="17">
        <f>Реактивн!EL16</f>
        <v>1E-3</v>
      </c>
    </row>
    <row r="91" spans="2:6" ht="20.100000000000001" customHeight="1">
      <c r="B91" s="122" t="s">
        <v>42</v>
      </c>
      <c r="C91" s="117" t="s">
        <v>43</v>
      </c>
      <c r="D91" s="17">
        <f>Активн!EL17</f>
        <v>0</v>
      </c>
      <c r="E91" s="18" t="s">
        <v>44</v>
      </c>
      <c r="F91" s="17">
        <f>Реактивн!EL17</f>
        <v>1E-3</v>
      </c>
    </row>
    <row r="92" spans="2:6" ht="20.100000000000001" customHeight="1">
      <c r="B92" s="122" t="s">
        <v>45</v>
      </c>
      <c r="C92" s="117" t="s">
        <v>46</v>
      </c>
      <c r="D92" s="17">
        <f>Активн!EL18</f>
        <v>0</v>
      </c>
      <c r="E92" s="18" t="s">
        <v>47</v>
      </c>
      <c r="F92" s="17">
        <f>Реактивн!EL18</f>
        <v>1E-3</v>
      </c>
    </row>
    <row r="93" spans="2:6" ht="20.100000000000001" customHeight="1">
      <c r="B93" s="122" t="s">
        <v>48</v>
      </c>
      <c r="C93" s="117" t="s">
        <v>49</v>
      </c>
      <c r="D93" s="17">
        <f>Активн!EL19</f>
        <v>0</v>
      </c>
      <c r="E93" s="18" t="s">
        <v>50</v>
      </c>
      <c r="F93" s="17">
        <f>Реактивн!EL19</f>
        <v>1E-3</v>
      </c>
    </row>
    <row r="94" spans="2:6" ht="20.100000000000001" customHeight="1">
      <c r="B94" s="122" t="s">
        <v>51</v>
      </c>
      <c r="C94" s="117" t="s">
        <v>52</v>
      </c>
      <c r="D94" s="17">
        <f>Активн!EL20</f>
        <v>0</v>
      </c>
      <c r="E94" s="18" t="s">
        <v>53</v>
      </c>
      <c r="F94" s="17">
        <f>Реактивн!EL20</f>
        <v>1E-3</v>
      </c>
    </row>
    <row r="95" spans="2:6" ht="20.100000000000001" customHeight="1">
      <c r="B95" s="122" t="s">
        <v>54</v>
      </c>
      <c r="C95" s="117" t="s">
        <v>55</v>
      </c>
      <c r="D95" s="17">
        <f>Активн!EL21</f>
        <v>0</v>
      </c>
      <c r="E95" s="18" t="s">
        <v>56</v>
      </c>
      <c r="F95" s="17">
        <f>Реактивн!EL21</f>
        <v>1E-3</v>
      </c>
    </row>
    <row r="96" spans="2:6" ht="20.100000000000001" customHeight="1">
      <c r="B96" s="122" t="s">
        <v>57</v>
      </c>
      <c r="C96" s="117" t="s">
        <v>58</v>
      </c>
      <c r="D96" s="17">
        <f>Активн!EL22</f>
        <v>0</v>
      </c>
      <c r="E96" s="18" t="s">
        <v>59</v>
      </c>
      <c r="F96" s="17">
        <f>Реактивн!EL22</f>
        <v>1E-3</v>
      </c>
    </row>
    <row r="97" spans="2:6" ht="20.100000000000001" customHeight="1">
      <c r="B97" s="122" t="s">
        <v>60</v>
      </c>
      <c r="C97" s="117" t="s">
        <v>61</v>
      </c>
      <c r="D97" s="17">
        <f>Активн!EL23</f>
        <v>0</v>
      </c>
      <c r="E97" s="18" t="s">
        <v>62</v>
      </c>
      <c r="F97" s="17">
        <f>Реактивн!EL23</f>
        <v>2E-3</v>
      </c>
    </row>
    <row r="98" spans="2:6" ht="20.100000000000001" customHeight="1">
      <c r="B98" s="122" t="s">
        <v>63</v>
      </c>
      <c r="C98" s="117" t="s">
        <v>64</v>
      </c>
      <c r="D98" s="17">
        <f>Активн!EL24</f>
        <v>0</v>
      </c>
      <c r="E98" s="18" t="s">
        <v>65</v>
      </c>
      <c r="F98" s="17">
        <f>Реактивн!EL24</f>
        <v>2E-3</v>
      </c>
    </row>
    <row r="99" spans="2:6" ht="20.100000000000001" customHeight="1">
      <c r="B99" s="122" t="s">
        <v>66</v>
      </c>
      <c r="C99" s="117" t="s">
        <v>67</v>
      </c>
      <c r="D99" s="17">
        <f>Активн!EL25</f>
        <v>0</v>
      </c>
      <c r="E99" s="18" t="s">
        <v>68</v>
      </c>
      <c r="F99" s="17">
        <f>Реактивн!EL25</f>
        <v>2E-3</v>
      </c>
    </row>
    <row r="100" spans="2:6" ht="20.100000000000001" customHeight="1">
      <c r="B100" s="122" t="s">
        <v>69</v>
      </c>
      <c r="C100" s="117" t="s">
        <v>70</v>
      </c>
      <c r="D100" s="17">
        <f>Активн!EL26</f>
        <v>0</v>
      </c>
      <c r="E100" s="18" t="s">
        <v>71</v>
      </c>
      <c r="F100" s="17">
        <f>Реактивн!EL26</f>
        <v>3.0000000000000001E-3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Активн!EL27</f>
        <v>0</v>
      </c>
      <c r="E101" s="20" t="s">
        <v>74</v>
      </c>
      <c r="F101" s="19">
        <f>Реактивн!EL27</f>
        <v>3.0000000000000001E-3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0</v>
      </c>
      <c r="E102" s="1" t="s">
        <v>79</v>
      </c>
      <c r="F102" s="126">
        <f>SUM(F78:F101)</f>
        <v>3.9000000000000021E-2</v>
      </c>
    </row>
    <row r="103" spans="2:6" ht="39" customHeight="1">
      <c r="B103" s="131"/>
      <c r="C103" s="2"/>
      <c r="D103" s="132"/>
      <c r="E103" s="2"/>
      <c r="F103" s="132"/>
    </row>
  </sheetData>
  <mergeCells count="22">
    <mergeCell ref="B34:C34"/>
    <mergeCell ref="B36:C36"/>
    <mergeCell ref="A1:G1"/>
    <mergeCell ref="A5:G5"/>
    <mergeCell ref="B6:B7"/>
    <mergeCell ref="C6:F6"/>
    <mergeCell ref="C7:D7"/>
    <mergeCell ref="E7:F7"/>
    <mergeCell ref="A4:G4"/>
    <mergeCell ref="B35:C35"/>
    <mergeCell ref="A38:G38"/>
    <mergeCell ref="D41:F41"/>
    <mergeCell ref="B43:B44"/>
    <mergeCell ref="C43:F43"/>
    <mergeCell ref="C44:D44"/>
    <mergeCell ref="E44:F44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179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0"/>
  <sheetViews>
    <sheetView zoomScaleSheetLayoutView="80" workbookViewId="0">
      <selection activeCell="F78" sqref="F78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77</v>
      </c>
      <c r="E4" s="24"/>
      <c r="F4" s="24"/>
    </row>
    <row r="5" spans="1:7" ht="44.25" customHeight="1" thickBot="1">
      <c r="A5" s="179" t="s">
        <v>574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81" t="s">
        <v>87</v>
      </c>
      <c r="D6" s="182"/>
      <c r="E6" s="182"/>
      <c r="F6" s="183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D45+D78+D111+D144+D178+D211+D244</f>
        <v>4.532</v>
      </c>
      <c r="E8" s="16" t="s">
        <v>5</v>
      </c>
      <c r="F8" s="28">
        <f t="shared" ref="F8:F31" si="1">F45+F78+F111+F144+F178+F211+F244</f>
        <v>1.4510000000000001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4.29</v>
      </c>
      <c r="E9" s="18" t="s">
        <v>8</v>
      </c>
      <c r="F9" s="17">
        <f t="shared" si="1"/>
        <v>1.4240000000000002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4.181</v>
      </c>
      <c r="E10" s="18" t="s">
        <v>11</v>
      </c>
      <c r="F10" s="17">
        <f t="shared" si="1"/>
        <v>1.4330000000000003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4.0950000000000006</v>
      </c>
      <c r="E11" s="18" t="s">
        <v>14</v>
      </c>
      <c r="F11" s="17">
        <f t="shared" si="1"/>
        <v>1.4169999999999998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4.1109999999999998</v>
      </c>
      <c r="E12" s="18" t="s">
        <v>17</v>
      </c>
      <c r="F12" s="17">
        <f t="shared" si="1"/>
        <v>1.4060000000000001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4.391</v>
      </c>
      <c r="E13" s="18" t="s">
        <v>20</v>
      </c>
      <c r="F13" s="17">
        <f t="shared" si="1"/>
        <v>1.4190000000000003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4.7839999999999998</v>
      </c>
      <c r="E14" s="18" t="s">
        <v>23</v>
      </c>
      <c r="F14" s="17">
        <f t="shared" si="1"/>
        <v>1.448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5.3230000000000004</v>
      </c>
      <c r="E15" s="18" t="s">
        <v>26</v>
      </c>
      <c r="F15" s="17">
        <f t="shared" si="1"/>
        <v>1.5370000000000001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5.6680000000000001</v>
      </c>
      <c r="E16" s="18" t="s">
        <v>29</v>
      </c>
      <c r="F16" s="17">
        <f t="shared" si="1"/>
        <v>1.69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5.8170000000000002</v>
      </c>
      <c r="E17" s="18" t="s">
        <v>32</v>
      </c>
      <c r="F17" s="17">
        <f t="shared" si="1"/>
        <v>1.766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5.8919999999999995</v>
      </c>
      <c r="E18" s="18" t="s">
        <v>35</v>
      </c>
      <c r="F18" s="17">
        <f t="shared" si="1"/>
        <v>1.766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5.915</v>
      </c>
      <c r="E19" s="18" t="s">
        <v>38</v>
      </c>
      <c r="F19" s="17">
        <f t="shared" si="1"/>
        <v>1.7929999999999999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5.7679999999999998</v>
      </c>
      <c r="E20" s="18" t="s">
        <v>41</v>
      </c>
      <c r="F20" s="17">
        <f t="shared" si="1"/>
        <v>1.7269999999999999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5.8549999999999995</v>
      </c>
      <c r="E21" s="18" t="s">
        <v>44</v>
      </c>
      <c r="F21" s="17">
        <f t="shared" si="1"/>
        <v>1.7900000000000003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5.7789999999999999</v>
      </c>
      <c r="E22" s="18" t="s">
        <v>47</v>
      </c>
      <c r="F22" s="17">
        <f t="shared" si="1"/>
        <v>1.7950000000000002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5.8639999999999999</v>
      </c>
      <c r="E23" s="18" t="s">
        <v>50</v>
      </c>
      <c r="F23" s="17">
        <f t="shared" si="1"/>
        <v>1.7610000000000001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6.3469999999999995</v>
      </c>
      <c r="E24" s="18" t="s">
        <v>53</v>
      </c>
      <c r="F24" s="17">
        <f t="shared" si="1"/>
        <v>1.7929999999999999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6.52</v>
      </c>
      <c r="E25" s="18" t="s">
        <v>56</v>
      </c>
      <c r="F25" s="17">
        <f t="shared" si="1"/>
        <v>1.7329999999999999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6.6050000000000004</v>
      </c>
      <c r="E26" s="18" t="s">
        <v>59</v>
      </c>
      <c r="F26" s="17">
        <f t="shared" si="1"/>
        <v>1.7109999999999999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6.6</v>
      </c>
      <c r="E27" s="18" t="s">
        <v>62</v>
      </c>
      <c r="F27" s="17">
        <f t="shared" si="1"/>
        <v>1.67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6.423</v>
      </c>
      <c r="E28" s="18" t="s">
        <v>65</v>
      </c>
      <c r="F28" s="17">
        <f t="shared" si="1"/>
        <v>1.6380000000000001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6.1610000000000005</v>
      </c>
      <c r="E29" s="18" t="s">
        <v>68</v>
      </c>
      <c r="F29" s="17">
        <f t="shared" si="1"/>
        <v>1.6289999999999998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5.5389999999999997</v>
      </c>
      <c r="E30" s="18" t="s">
        <v>71</v>
      </c>
      <c r="F30" s="17">
        <f t="shared" si="1"/>
        <v>1.5899999999999999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4.9930000000000003</v>
      </c>
      <c r="E31" s="20" t="s">
        <v>74</v>
      </c>
      <c r="F31" s="19">
        <f t="shared" si="1"/>
        <v>1.5299999999999998</v>
      </c>
    </row>
    <row r="32" spans="2:6" ht="30" customHeight="1" thickBot="1">
      <c r="B32" s="124" t="s">
        <v>75</v>
      </c>
      <c r="C32" s="1" t="s">
        <v>78</v>
      </c>
      <c r="D32" s="125">
        <f>SUM(D8:D31)</f>
        <v>131.453</v>
      </c>
      <c r="E32" s="1" t="s">
        <v>79</v>
      </c>
      <c r="F32" s="126">
        <f>SUM(F8:F31)</f>
        <v>38.917000000000002</v>
      </c>
    </row>
    <row r="33" spans="1:7" ht="15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39.950000000000003" customHeight="1">
      <c r="A37" s="165"/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 customHeight="1">
      <c r="B41" s="21"/>
      <c r="C41" s="22" t="s">
        <v>1</v>
      </c>
      <c r="D41" s="180" t="s">
        <v>82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81" t="s">
        <v>87</v>
      </c>
      <c r="D43" s="182"/>
      <c r="E43" s="182"/>
      <c r="F43" s="183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Активн!BH4</f>
        <v>0.82799999999999996</v>
      </c>
      <c r="E45" s="16" t="s">
        <v>5</v>
      </c>
      <c r="F45" s="28">
        <f>Реактивн!BH4</f>
        <v>0.28000000000000003</v>
      </c>
    </row>
    <row r="46" spans="1:7" ht="20.100000000000001" customHeight="1">
      <c r="B46" s="122" t="s">
        <v>6</v>
      </c>
      <c r="C46" s="117" t="s">
        <v>7</v>
      </c>
      <c r="D46" s="17">
        <f>Активн!BH5</f>
        <v>0.80700000000000005</v>
      </c>
      <c r="E46" s="18" t="s">
        <v>8</v>
      </c>
      <c r="F46" s="17">
        <f>Реактивн!BH5</f>
        <v>0.27200000000000002</v>
      </c>
    </row>
    <row r="47" spans="1:7" ht="20.100000000000001" customHeight="1">
      <c r="B47" s="122" t="s">
        <v>9</v>
      </c>
      <c r="C47" s="117" t="s">
        <v>10</v>
      </c>
      <c r="D47" s="17">
        <f>Активн!BH6</f>
        <v>0.79900000000000004</v>
      </c>
      <c r="E47" s="18" t="s">
        <v>11</v>
      </c>
      <c r="F47" s="17">
        <f>Реактивн!BH6</f>
        <v>0.27300000000000002</v>
      </c>
    </row>
    <row r="48" spans="1:7" ht="20.100000000000001" customHeight="1">
      <c r="B48" s="122" t="s">
        <v>12</v>
      </c>
      <c r="C48" s="117" t="s">
        <v>13</v>
      </c>
      <c r="D48" s="17">
        <f>Активн!BH7</f>
        <v>0.80200000000000005</v>
      </c>
      <c r="E48" s="18" t="s">
        <v>14</v>
      </c>
      <c r="F48" s="17">
        <f>Реактивн!BH7</f>
        <v>0.27600000000000002</v>
      </c>
    </row>
    <row r="49" spans="2:6" ht="20.100000000000001" customHeight="1">
      <c r="B49" s="122" t="s">
        <v>15</v>
      </c>
      <c r="C49" s="117" t="s">
        <v>16</v>
      </c>
      <c r="D49" s="17">
        <f>Активн!BH8</f>
        <v>0.80400000000000005</v>
      </c>
      <c r="E49" s="18" t="s">
        <v>17</v>
      </c>
      <c r="F49" s="17">
        <f>Реактивн!BH8</f>
        <v>0.27900000000000003</v>
      </c>
    </row>
    <row r="50" spans="2:6" ht="20.100000000000001" customHeight="1">
      <c r="B50" s="122" t="s">
        <v>18</v>
      </c>
      <c r="C50" s="117" t="s">
        <v>19</v>
      </c>
      <c r="D50" s="17">
        <f>Активн!BH9</f>
        <v>0.81399999999999995</v>
      </c>
      <c r="E50" s="18" t="s">
        <v>20</v>
      </c>
      <c r="F50" s="17">
        <f>Реактивн!BH9</f>
        <v>0.28000000000000003</v>
      </c>
    </row>
    <row r="51" spans="2:6" ht="20.100000000000001" customHeight="1">
      <c r="B51" s="122" t="s">
        <v>21</v>
      </c>
      <c r="C51" s="117" t="s">
        <v>22</v>
      </c>
      <c r="D51" s="17">
        <f>Активн!BH10</f>
        <v>0.82899999999999996</v>
      </c>
      <c r="E51" s="18" t="s">
        <v>23</v>
      </c>
      <c r="F51" s="17">
        <f>Реактивн!BH10</f>
        <v>0.27700000000000002</v>
      </c>
    </row>
    <row r="52" spans="2:6" ht="20.100000000000001" customHeight="1">
      <c r="B52" s="122" t="s">
        <v>24</v>
      </c>
      <c r="C52" s="117" t="s">
        <v>25</v>
      </c>
      <c r="D52" s="17">
        <f>Активн!BH11</f>
        <v>0.89500000000000002</v>
      </c>
      <c r="E52" s="18" t="s">
        <v>26</v>
      </c>
      <c r="F52" s="17">
        <f>Реактивн!BH11</f>
        <v>0.28999999999999998</v>
      </c>
    </row>
    <row r="53" spans="2:6" ht="20.100000000000001" customHeight="1">
      <c r="B53" s="122" t="s">
        <v>27</v>
      </c>
      <c r="C53" s="117" t="s">
        <v>28</v>
      </c>
      <c r="D53" s="17">
        <f>Активн!BH12</f>
        <v>0.98599999999999999</v>
      </c>
      <c r="E53" s="18" t="s">
        <v>29</v>
      </c>
      <c r="F53" s="17">
        <f>Реактивн!BH12</f>
        <v>0.34300000000000003</v>
      </c>
    </row>
    <row r="54" spans="2:6" ht="20.100000000000001" customHeight="1">
      <c r="B54" s="122" t="s">
        <v>30</v>
      </c>
      <c r="C54" s="117" t="s">
        <v>31</v>
      </c>
      <c r="D54" s="17">
        <f>Активн!BH13</f>
        <v>1.022</v>
      </c>
      <c r="E54" s="18" t="s">
        <v>32</v>
      </c>
      <c r="F54" s="17">
        <f>Реактивн!BH13</f>
        <v>0.36099999999999999</v>
      </c>
    </row>
    <row r="55" spans="2:6" ht="20.100000000000001" customHeight="1">
      <c r="B55" s="122" t="s">
        <v>33</v>
      </c>
      <c r="C55" s="117" t="s">
        <v>34</v>
      </c>
      <c r="D55" s="17">
        <f>Активн!BH14</f>
        <v>1.0129999999999999</v>
      </c>
      <c r="E55" s="18" t="s">
        <v>35</v>
      </c>
      <c r="F55" s="17">
        <f>Реактивн!BH14</f>
        <v>0.35299999999999998</v>
      </c>
    </row>
    <row r="56" spans="2:6" ht="20.100000000000001" customHeight="1">
      <c r="B56" s="122" t="s">
        <v>36</v>
      </c>
      <c r="C56" s="117" t="s">
        <v>37</v>
      </c>
      <c r="D56" s="17">
        <f>Активн!BH15</f>
        <v>1.0109999999999999</v>
      </c>
      <c r="E56" s="18" t="s">
        <v>38</v>
      </c>
      <c r="F56" s="17">
        <f>Реактивн!BH15</f>
        <v>0.35199999999999998</v>
      </c>
    </row>
    <row r="57" spans="2:6" ht="20.100000000000001" customHeight="1">
      <c r="B57" s="122" t="s">
        <v>39</v>
      </c>
      <c r="C57" s="117" t="s">
        <v>40</v>
      </c>
      <c r="D57" s="17">
        <f>Активн!BH16</f>
        <v>0.96199999999999997</v>
      </c>
      <c r="E57" s="18" t="s">
        <v>41</v>
      </c>
      <c r="F57" s="17">
        <f>Реактивн!BH16</f>
        <v>0.313</v>
      </c>
    </row>
    <row r="58" spans="2:6" ht="20.100000000000001" customHeight="1">
      <c r="B58" s="122" t="s">
        <v>42</v>
      </c>
      <c r="C58" s="117" t="s">
        <v>43</v>
      </c>
      <c r="D58" s="17">
        <f>Активн!BH17</f>
        <v>0.98099999999999998</v>
      </c>
      <c r="E58" s="18" t="s">
        <v>44</v>
      </c>
      <c r="F58" s="17">
        <f>Реактивн!BH17</f>
        <v>0.34799999999999998</v>
      </c>
    </row>
    <row r="59" spans="2:6" ht="20.100000000000001" customHeight="1">
      <c r="B59" s="122" t="s">
        <v>45</v>
      </c>
      <c r="C59" s="117" t="s">
        <v>46</v>
      </c>
      <c r="D59" s="17">
        <f>Активн!BH18</f>
        <v>0.97299999999999998</v>
      </c>
      <c r="E59" s="18" t="s">
        <v>47</v>
      </c>
      <c r="F59" s="17">
        <f>Реактивн!BH18</f>
        <v>0.34300000000000003</v>
      </c>
    </row>
    <row r="60" spans="2:6" ht="20.100000000000001" customHeight="1">
      <c r="B60" s="122" t="s">
        <v>48</v>
      </c>
      <c r="C60" s="117" t="s">
        <v>49</v>
      </c>
      <c r="D60" s="17">
        <f>Активн!BH19</f>
        <v>0.93100000000000005</v>
      </c>
      <c r="E60" s="18" t="s">
        <v>50</v>
      </c>
      <c r="F60" s="17">
        <f>Реактивн!BH19</f>
        <v>0.312</v>
      </c>
    </row>
    <row r="61" spans="2:6" ht="20.100000000000001" customHeight="1">
      <c r="B61" s="122" t="s">
        <v>51</v>
      </c>
      <c r="C61" s="117" t="s">
        <v>52</v>
      </c>
      <c r="D61" s="17">
        <f>Активн!BH20</f>
        <v>1.0049999999999999</v>
      </c>
      <c r="E61" s="18" t="s">
        <v>53</v>
      </c>
      <c r="F61" s="17">
        <f>Реактивн!BH20</f>
        <v>0.34599999999999997</v>
      </c>
    </row>
    <row r="62" spans="2:6" ht="20.100000000000001" customHeight="1">
      <c r="B62" s="122" t="s">
        <v>54</v>
      </c>
      <c r="C62" s="117" t="s">
        <v>55</v>
      </c>
      <c r="D62" s="17">
        <f>Активн!BH21</f>
        <v>0.95399999999999996</v>
      </c>
      <c r="E62" s="18" t="s">
        <v>56</v>
      </c>
      <c r="F62" s="17">
        <f>Реактивн!BH21</f>
        <v>0.30499999999999999</v>
      </c>
    </row>
    <row r="63" spans="2:6" ht="20.100000000000001" customHeight="1">
      <c r="B63" s="122" t="s">
        <v>57</v>
      </c>
      <c r="C63" s="117" t="s">
        <v>58</v>
      </c>
      <c r="D63" s="17">
        <f>Активн!BH22</f>
        <v>0.92300000000000004</v>
      </c>
      <c r="E63" s="18" t="s">
        <v>59</v>
      </c>
      <c r="F63" s="17">
        <f>Реактивн!BH22</f>
        <v>0.28899999999999998</v>
      </c>
    </row>
    <row r="64" spans="2:6" ht="20.100000000000001" customHeight="1">
      <c r="B64" s="122" t="s">
        <v>60</v>
      </c>
      <c r="C64" s="117" t="s">
        <v>61</v>
      </c>
      <c r="D64" s="17">
        <f>Активн!BH23</f>
        <v>0.91800000000000004</v>
      </c>
      <c r="E64" s="18" t="s">
        <v>62</v>
      </c>
      <c r="F64" s="17">
        <f>Реактивн!BH23</f>
        <v>0.28699999999999998</v>
      </c>
    </row>
    <row r="65" spans="1:7" ht="20.100000000000001" customHeight="1">
      <c r="B65" s="122" t="s">
        <v>63</v>
      </c>
      <c r="C65" s="117" t="s">
        <v>64</v>
      </c>
      <c r="D65" s="17">
        <f>Активн!BH24</f>
        <v>0.92400000000000004</v>
      </c>
      <c r="E65" s="18" t="s">
        <v>65</v>
      </c>
      <c r="F65" s="17">
        <f>Реактивн!BH24</f>
        <v>0.29599999999999999</v>
      </c>
    </row>
    <row r="66" spans="1:7" ht="20.100000000000001" customHeight="1">
      <c r="B66" s="122" t="s">
        <v>66</v>
      </c>
      <c r="C66" s="117" t="s">
        <v>67</v>
      </c>
      <c r="D66" s="17">
        <f>Активн!BH25</f>
        <v>0.89100000000000001</v>
      </c>
      <c r="E66" s="18" t="s">
        <v>68</v>
      </c>
      <c r="F66" s="17">
        <f>Реактивн!BH25</f>
        <v>0.29499999999999998</v>
      </c>
    </row>
    <row r="67" spans="1:7" ht="20.100000000000001" customHeight="1">
      <c r="B67" s="122" t="s">
        <v>69</v>
      </c>
      <c r="C67" s="117" t="s">
        <v>70</v>
      </c>
      <c r="D67" s="17">
        <f>Активн!BH26</f>
        <v>0.86099999999999999</v>
      </c>
      <c r="E67" s="18" t="s">
        <v>71</v>
      </c>
      <c r="F67" s="17">
        <f>Реактивн!BH26</f>
        <v>0.28999999999999998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Активн!BH27</f>
        <v>0.83699999999999997</v>
      </c>
      <c r="E68" s="20" t="s">
        <v>74</v>
      </c>
      <c r="F68" s="19">
        <f>Реактивн!BH27</f>
        <v>0.28299999999999997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21.769999999999996</v>
      </c>
      <c r="E69" s="1" t="s">
        <v>79</v>
      </c>
      <c r="F69" s="126">
        <f>SUM(F45:F68)</f>
        <v>7.343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83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81" t="s">
        <v>87</v>
      </c>
      <c r="D76" s="182"/>
      <c r="E76" s="182"/>
      <c r="F76" s="183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Активн!BI4</f>
        <v>0.58799999999999997</v>
      </c>
      <c r="E78" s="16" t="s">
        <v>5</v>
      </c>
      <c r="F78" s="28">
        <f>Реактивн!BI4</f>
        <v>0.33700000000000002</v>
      </c>
    </row>
    <row r="79" spans="1:7" ht="20.100000000000001" customHeight="1">
      <c r="B79" s="122" t="s">
        <v>6</v>
      </c>
      <c r="C79" s="117" t="s">
        <v>7</v>
      </c>
      <c r="D79" s="17">
        <f>Активн!BI5</f>
        <v>0.58699999999999997</v>
      </c>
      <c r="E79" s="18" t="s">
        <v>8</v>
      </c>
      <c r="F79" s="17">
        <f>Реактивн!BI5</f>
        <v>0.33400000000000002</v>
      </c>
    </row>
    <row r="80" spans="1:7" ht="20.100000000000001" customHeight="1">
      <c r="B80" s="122" t="s">
        <v>9</v>
      </c>
      <c r="C80" s="117" t="s">
        <v>10</v>
      </c>
      <c r="D80" s="17">
        <f>Активн!BI6</f>
        <v>0.58799999999999997</v>
      </c>
      <c r="E80" s="18" t="s">
        <v>11</v>
      </c>
      <c r="F80" s="17">
        <f>Реактивн!BI6</f>
        <v>0.33900000000000002</v>
      </c>
    </row>
    <row r="81" spans="2:6" ht="20.100000000000001" customHeight="1">
      <c r="B81" s="122" t="s">
        <v>12</v>
      </c>
      <c r="C81" s="117" t="s">
        <v>13</v>
      </c>
      <c r="D81" s="17">
        <f>Активн!BI7</f>
        <v>0.58899999999999997</v>
      </c>
      <c r="E81" s="18" t="s">
        <v>14</v>
      </c>
      <c r="F81" s="17">
        <f>Реактивн!BI7</f>
        <v>0.33900000000000002</v>
      </c>
    </row>
    <row r="82" spans="2:6" ht="20.100000000000001" customHeight="1">
      <c r="B82" s="122" t="s">
        <v>15</v>
      </c>
      <c r="C82" s="117" t="s">
        <v>16</v>
      </c>
      <c r="D82" s="17">
        <f>Активн!BI8</f>
        <v>0.58899999999999997</v>
      </c>
      <c r="E82" s="18" t="s">
        <v>17</v>
      </c>
      <c r="F82" s="17">
        <f>Реактивн!BI8</f>
        <v>0.33900000000000002</v>
      </c>
    </row>
    <row r="83" spans="2:6" ht="20.100000000000001" customHeight="1">
      <c r="B83" s="122" t="s">
        <v>18</v>
      </c>
      <c r="C83" s="117" t="s">
        <v>19</v>
      </c>
      <c r="D83" s="17">
        <f>Активн!BI9</f>
        <v>0.59399999999999997</v>
      </c>
      <c r="E83" s="18" t="s">
        <v>20</v>
      </c>
      <c r="F83" s="17">
        <f>Реактивн!BI9</f>
        <v>0.33800000000000002</v>
      </c>
    </row>
    <row r="84" spans="2:6" ht="20.100000000000001" customHeight="1">
      <c r="B84" s="122" t="s">
        <v>21</v>
      </c>
      <c r="C84" s="117" t="s">
        <v>22</v>
      </c>
      <c r="D84" s="17">
        <f>Активн!BI10</f>
        <v>0.59199999999999997</v>
      </c>
      <c r="E84" s="18" t="s">
        <v>23</v>
      </c>
      <c r="F84" s="17">
        <f>Реактивн!BI10</f>
        <v>0.34</v>
      </c>
    </row>
    <row r="85" spans="2:6" ht="20.100000000000001" customHeight="1">
      <c r="B85" s="122" t="s">
        <v>24</v>
      </c>
      <c r="C85" s="117" t="s">
        <v>25</v>
      </c>
      <c r="D85" s="17">
        <f>Активн!BI11</f>
        <v>0.59799999999999998</v>
      </c>
      <c r="E85" s="18" t="s">
        <v>26</v>
      </c>
      <c r="F85" s="17">
        <f>Реактивн!BI11</f>
        <v>0.34</v>
      </c>
    </row>
    <row r="86" spans="2:6" ht="20.100000000000001" customHeight="1">
      <c r="B86" s="122" t="s">
        <v>27</v>
      </c>
      <c r="C86" s="117" t="s">
        <v>28</v>
      </c>
      <c r="D86" s="17">
        <f>Активн!BI12</f>
        <v>0.59499999999999997</v>
      </c>
      <c r="E86" s="18" t="s">
        <v>29</v>
      </c>
      <c r="F86" s="17">
        <f>Реактивн!BI12</f>
        <v>0.33500000000000002</v>
      </c>
    </row>
    <row r="87" spans="2:6" ht="20.100000000000001" customHeight="1">
      <c r="B87" s="122" t="s">
        <v>30</v>
      </c>
      <c r="C87" s="117" t="s">
        <v>31</v>
      </c>
      <c r="D87" s="17">
        <f>Активн!BI13</f>
        <v>0.60099999999999998</v>
      </c>
      <c r="E87" s="18" t="s">
        <v>32</v>
      </c>
      <c r="F87" s="17">
        <f>Реактивн!BI13</f>
        <v>0.33200000000000002</v>
      </c>
    </row>
    <row r="88" spans="2:6" ht="20.100000000000001" customHeight="1">
      <c r="B88" s="122" t="s">
        <v>33</v>
      </c>
      <c r="C88" s="117" t="s">
        <v>34</v>
      </c>
      <c r="D88" s="17">
        <f>Активн!BI14</f>
        <v>0.60699999999999998</v>
      </c>
      <c r="E88" s="18" t="s">
        <v>35</v>
      </c>
      <c r="F88" s="17">
        <f>Реактивн!BI14</f>
        <v>0.33400000000000002</v>
      </c>
    </row>
    <row r="89" spans="2:6" ht="20.100000000000001" customHeight="1">
      <c r="B89" s="122" t="s">
        <v>36</v>
      </c>
      <c r="C89" s="117" t="s">
        <v>37</v>
      </c>
      <c r="D89" s="17">
        <f>Активн!BI15</f>
        <v>0.61599999999999999</v>
      </c>
      <c r="E89" s="18" t="s">
        <v>38</v>
      </c>
      <c r="F89" s="17">
        <f>Реактивн!BI15</f>
        <v>0.33600000000000002</v>
      </c>
    </row>
    <row r="90" spans="2:6" ht="20.100000000000001" customHeight="1">
      <c r="B90" s="122" t="s">
        <v>39</v>
      </c>
      <c r="C90" s="117" t="s">
        <v>40</v>
      </c>
      <c r="D90" s="17">
        <f>Активн!BI16</f>
        <v>0.61799999999999999</v>
      </c>
      <c r="E90" s="18" t="s">
        <v>41</v>
      </c>
      <c r="F90" s="17">
        <f>Реактивн!BI16</f>
        <v>0.33900000000000002</v>
      </c>
    </row>
    <row r="91" spans="2:6" ht="20.100000000000001" customHeight="1">
      <c r="B91" s="122" t="s">
        <v>42</v>
      </c>
      <c r="C91" s="117" t="s">
        <v>43</v>
      </c>
      <c r="D91" s="17">
        <f>Активн!BI17</f>
        <v>0.61299999999999999</v>
      </c>
      <c r="E91" s="18" t="s">
        <v>44</v>
      </c>
      <c r="F91" s="17">
        <f>Реактивн!BI17</f>
        <v>0.33700000000000002</v>
      </c>
    </row>
    <row r="92" spans="2:6" ht="20.100000000000001" customHeight="1">
      <c r="B92" s="122" t="s">
        <v>45</v>
      </c>
      <c r="C92" s="117" t="s">
        <v>46</v>
      </c>
      <c r="D92" s="17">
        <f>Активн!BI18</f>
        <v>0.61299999999999999</v>
      </c>
      <c r="E92" s="18" t="s">
        <v>47</v>
      </c>
      <c r="F92" s="17">
        <f>Реактивн!BI18</f>
        <v>0.33700000000000002</v>
      </c>
    </row>
    <row r="93" spans="2:6" ht="20.100000000000001" customHeight="1">
      <c r="B93" s="122" t="s">
        <v>48</v>
      </c>
      <c r="C93" s="117" t="s">
        <v>49</v>
      </c>
      <c r="D93" s="17">
        <f>Активн!BI19</f>
        <v>0.61899999999999999</v>
      </c>
      <c r="E93" s="18" t="s">
        <v>50</v>
      </c>
      <c r="F93" s="17">
        <f>Реактивн!BI19</f>
        <v>0.34100000000000003</v>
      </c>
    </row>
    <row r="94" spans="2:6" ht="20.100000000000001" customHeight="1">
      <c r="B94" s="122" t="s">
        <v>51</v>
      </c>
      <c r="C94" s="117" t="s">
        <v>52</v>
      </c>
      <c r="D94" s="17">
        <f>Активн!BI20</f>
        <v>0.61599999999999999</v>
      </c>
      <c r="E94" s="18" t="s">
        <v>53</v>
      </c>
      <c r="F94" s="17">
        <f>Реактивн!BI20</f>
        <v>0.34300000000000003</v>
      </c>
    </row>
    <row r="95" spans="2:6" ht="20.100000000000001" customHeight="1">
      <c r="B95" s="122" t="s">
        <v>54</v>
      </c>
      <c r="C95" s="117" t="s">
        <v>55</v>
      </c>
      <c r="D95" s="17">
        <f>Активн!BI21</f>
        <v>0.61499999999999999</v>
      </c>
      <c r="E95" s="18" t="s">
        <v>56</v>
      </c>
      <c r="F95" s="17">
        <f>Реактивн!BI21</f>
        <v>0.34599999999999997</v>
      </c>
    </row>
    <row r="96" spans="2:6" ht="20.100000000000001" customHeight="1">
      <c r="B96" s="122" t="s">
        <v>57</v>
      </c>
      <c r="C96" s="117" t="s">
        <v>58</v>
      </c>
      <c r="D96" s="17">
        <f>Активн!BI22</f>
        <v>0.61699999999999999</v>
      </c>
      <c r="E96" s="18" t="s">
        <v>59</v>
      </c>
      <c r="F96" s="17">
        <f>Реактивн!BI22</f>
        <v>0.34699999999999998</v>
      </c>
    </row>
    <row r="97" spans="1:7" ht="20.100000000000001" customHeight="1">
      <c r="B97" s="122" t="s">
        <v>60</v>
      </c>
      <c r="C97" s="117" t="s">
        <v>61</v>
      </c>
      <c r="D97" s="17">
        <f>Активн!BI23</f>
        <v>0.61</v>
      </c>
      <c r="E97" s="18" t="s">
        <v>62</v>
      </c>
      <c r="F97" s="17">
        <f>Реактивн!BI23</f>
        <v>0.34799999999999998</v>
      </c>
    </row>
    <row r="98" spans="1:7" ht="20.100000000000001" customHeight="1">
      <c r="B98" s="122" t="s">
        <v>63</v>
      </c>
      <c r="C98" s="117" t="s">
        <v>64</v>
      </c>
      <c r="D98" s="17">
        <f>Активн!BI24</f>
        <v>0.61099999999999999</v>
      </c>
      <c r="E98" s="18" t="s">
        <v>65</v>
      </c>
      <c r="F98" s="17">
        <f>Реактивн!BI24</f>
        <v>0.34799999999999998</v>
      </c>
    </row>
    <row r="99" spans="1:7" ht="20.100000000000001" customHeight="1">
      <c r="B99" s="122" t="s">
        <v>66</v>
      </c>
      <c r="C99" s="117" t="s">
        <v>67</v>
      </c>
      <c r="D99" s="17">
        <f>Активн!BI25</f>
        <v>0.60299999999999998</v>
      </c>
      <c r="E99" s="18" t="s">
        <v>68</v>
      </c>
      <c r="F99" s="17">
        <f>Реактивн!BI25</f>
        <v>0.34899999999999998</v>
      </c>
    </row>
    <row r="100" spans="1:7" ht="20.100000000000001" customHeight="1">
      <c r="B100" s="122" t="s">
        <v>69</v>
      </c>
      <c r="C100" s="117" t="s">
        <v>70</v>
      </c>
      <c r="D100" s="17">
        <f>Активн!BI26</f>
        <v>0.59899999999999998</v>
      </c>
      <c r="E100" s="18" t="s">
        <v>71</v>
      </c>
      <c r="F100" s="17">
        <f>Реактивн!BI26</f>
        <v>0.35</v>
      </c>
    </row>
    <row r="101" spans="1:7" ht="20.100000000000001" customHeight="1" thickBot="1">
      <c r="B101" s="123" t="s">
        <v>72</v>
      </c>
      <c r="C101" s="118" t="s">
        <v>73</v>
      </c>
      <c r="D101" s="19">
        <f>Активн!BI27</f>
        <v>0.59399999999999997</v>
      </c>
      <c r="E101" s="20" t="s">
        <v>74</v>
      </c>
      <c r="F101" s="19">
        <f>Реактивн!BI27</f>
        <v>0.34499999999999997</v>
      </c>
    </row>
    <row r="102" spans="1:7" ht="39.950000000000003" customHeight="1" thickBot="1">
      <c r="B102" s="124" t="s">
        <v>75</v>
      </c>
      <c r="C102" s="1" t="s">
        <v>78</v>
      </c>
      <c r="D102" s="125">
        <f>SUM(D78:D101)</f>
        <v>14.471999999999998</v>
      </c>
      <c r="E102" s="1" t="s">
        <v>79</v>
      </c>
      <c r="F102" s="126">
        <f>SUM(F78:F101)</f>
        <v>8.173</v>
      </c>
    </row>
    <row r="103" spans="1:7" ht="39.950000000000003" customHeight="1">
      <c r="B103" s="131"/>
      <c r="C103" s="2"/>
      <c r="D103" s="132"/>
      <c r="E103" s="2"/>
      <c r="F103" s="132"/>
    </row>
    <row r="104" spans="1:7" ht="15.75">
      <c r="A104" s="178" t="s">
        <v>80</v>
      </c>
      <c r="B104" s="178"/>
      <c r="C104" s="178"/>
      <c r="D104" s="178"/>
      <c r="E104" s="178"/>
      <c r="F104" s="178"/>
      <c r="G104" s="178"/>
    </row>
    <row r="105" spans="1:7" ht="15.75">
      <c r="B105" s="21"/>
      <c r="C105" s="22" t="s">
        <v>81</v>
      </c>
      <c r="D105" s="24" t="str">
        <f>D2</f>
        <v>16.12.20.</v>
      </c>
      <c r="E105" s="119" t="s">
        <v>426</v>
      </c>
      <c r="F105" s="21"/>
    </row>
    <row r="106" spans="1:7" ht="15.75">
      <c r="B106" s="21"/>
      <c r="C106" s="21"/>
      <c r="D106" s="66"/>
      <c r="E106" s="67"/>
      <c r="F106" s="21"/>
    </row>
    <row r="107" spans="1:7" ht="15.75" customHeight="1">
      <c r="B107" s="21"/>
      <c r="C107" s="22" t="s">
        <v>1</v>
      </c>
      <c r="D107" s="180" t="s">
        <v>84</v>
      </c>
      <c r="E107" s="180"/>
      <c r="F107" s="180"/>
    </row>
    <row r="108" spans="1:7" ht="16.5" thickBot="1">
      <c r="B108" s="21"/>
      <c r="C108" s="129"/>
      <c r="D108" s="161"/>
      <c r="E108" s="161"/>
      <c r="F108" s="161"/>
    </row>
    <row r="109" spans="1:7" ht="20.100000000000001" customHeight="1">
      <c r="B109" s="170" t="s">
        <v>2</v>
      </c>
      <c r="C109" s="181" t="s">
        <v>87</v>
      </c>
      <c r="D109" s="182"/>
      <c r="E109" s="182"/>
      <c r="F109" s="183"/>
    </row>
    <row r="110" spans="1:7" ht="20.100000000000001" customHeight="1" thickBot="1">
      <c r="B110" s="171"/>
      <c r="C110" s="175" t="s">
        <v>88</v>
      </c>
      <c r="D110" s="176"/>
      <c r="E110" s="175" t="s">
        <v>89</v>
      </c>
      <c r="F110" s="176"/>
    </row>
    <row r="111" spans="1:7" ht="20.100000000000001" customHeight="1">
      <c r="B111" s="121" t="s">
        <v>3</v>
      </c>
      <c r="C111" s="116" t="s">
        <v>4</v>
      </c>
      <c r="D111" s="28">
        <f>Активн!I4</f>
        <v>1.3240000000000001</v>
      </c>
      <c r="E111" s="16" t="s">
        <v>5</v>
      </c>
      <c r="F111" s="28">
        <f>Реактивн!I4</f>
        <v>0.35399999999999998</v>
      </c>
    </row>
    <row r="112" spans="1:7" ht="20.100000000000001" customHeight="1">
      <c r="B112" s="122" t="s">
        <v>6</v>
      </c>
      <c r="C112" s="117" t="s">
        <v>7</v>
      </c>
      <c r="D112" s="17">
        <f>Активн!I5</f>
        <v>1.238</v>
      </c>
      <c r="E112" s="18" t="s">
        <v>8</v>
      </c>
      <c r="F112" s="17">
        <f>Реактивн!I5</f>
        <v>0.35</v>
      </c>
    </row>
    <row r="113" spans="2:6" ht="20.100000000000001" customHeight="1">
      <c r="B113" s="122" t="s">
        <v>9</v>
      </c>
      <c r="C113" s="117" t="s">
        <v>10</v>
      </c>
      <c r="D113" s="17">
        <f>Активн!I6</f>
        <v>1.194</v>
      </c>
      <c r="E113" s="18" t="s">
        <v>11</v>
      </c>
      <c r="F113" s="17">
        <f>Реактивн!I6</f>
        <v>0.34899999999999998</v>
      </c>
    </row>
    <row r="114" spans="2:6" ht="20.100000000000001" customHeight="1">
      <c r="B114" s="122" t="s">
        <v>12</v>
      </c>
      <c r="C114" s="117" t="s">
        <v>13</v>
      </c>
      <c r="D114" s="17">
        <f>Активн!I7</f>
        <v>1.141</v>
      </c>
      <c r="E114" s="18" t="s">
        <v>14</v>
      </c>
      <c r="F114" s="17">
        <f>Реактивн!I7</f>
        <v>0.33300000000000002</v>
      </c>
    </row>
    <row r="115" spans="2:6" ht="20.100000000000001" customHeight="1">
      <c r="B115" s="122" t="s">
        <v>15</v>
      </c>
      <c r="C115" s="117" t="s">
        <v>16</v>
      </c>
      <c r="D115" s="17">
        <f>Активн!I8</f>
        <v>1.1220000000000001</v>
      </c>
      <c r="E115" s="18" t="s">
        <v>17</v>
      </c>
      <c r="F115" s="17">
        <f>Реактивн!I8</f>
        <v>0.32400000000000001</v>
      </c>
    </row>
    <row r="116" spans="2:6" ht="20.100000000000001" customHeight="1">
      <c r="B116" s="122" t="s">
        <v>18</v>
      </c>
      <c r="C116" s="117" t="s">
        <v>19</v>
      </c>
      <c r="D116" s="17">
        <f>Активн!I9</f>
        <v>1.206</v>
      </c>
      <c r="E116" s="18" t="s">
        <v>20</v>
      </c>
      <c r="F116" s="17">
        <f>Реактивн!I9</f>
        <v>0.32800000000000001</v>
      </c>
    </row>
    <row r="117" spans="2:6" ht="20.100000000000001" customHeight="1">
      <c r="B117" s="122" t="s">
        <v>21</v>
      </c>
      <c r="C117" s="117" t="s">
        <v>22</v>
      </c>
      <c r="D117" s="17">
        <f>Активн!I10</f>
        <v>1.405</v>
      </c>
      <c r="E117" s="18" t="s">
        <v>23</v>
      </c>
      <c r="F117" s="17">
        <f>Реактивн!I10</f>
        <v>0.33700000000000002</v>
      </c>
    </row>
    <row r="118" spans="2:6" ht="20.100000000000001" customHeight="1">
      <c r="B118" s="122" t="s">
        <v>24</v>
      </c>
      <c r="C118" s="117" t="s">
        <v>25</v>
      </c>
      <c r="D118" s="17">
        <f>Активн!I11</f>
        <v>1.5980000000000001</v>
      </c>
      <c r="E118" s="18" t="s">
        <v>26</v>
      </c>
      <c r="F118" s="17">
        <f>Реактивн!I11</f>
        <v>0.36099999999999999</v>
      </c>
    </row>
    <row r="119" spans="2:6" ht="20.100000000000001" customHeight="1">
      <c r="B119" s="122" t="s">
        <v>27</v>
      </c>
      <c r="C119" s="117" t="s">
        <v>28</v>
      </c>
      <c r="D119" s="17">
        <f>Активн!I12</f>
        <v>1.6970000000000001</v>
      </c>
      <c r="E119" s="18" t="s">
        <v>29</v>
      </c>
      <c r="F119" s="17">
        <f>Реактивн!I12</f>
        <v>0.41799999999999998</v>
      </c>
    </row>
    <row r="120" spans="2:6" ht="20.100000000000001" customHeight="1">
      <c r="B120" s="122" t="s">
        <v>30</v>
      </c>
      <c r="C120" s="117" t="s">
        <v>31</v>
      </c>
      <c r="D120" s="17">
        <f>Активн!I13</f>
        <v>1.7649999999999999</v>
      </c>
      <c r="E120" s="18" t="s">
        <v>32</v>
      </c>
      <c r="F120" s="17">
        <f>Реактивн!I13</f>
        <v>0.44600000000000001</v>
      </c>
    </row>
    <row r="121" spans="2:6" ht="20.100000000000001" customHeight="1">
      <c r="B121" s="122" t="s">
        <v>33</v>
      </c>
      <c r="C121" s="117" t="s">
        <v>34</v>
      </c>
      <c r="D121" s="17">
        <f>Активн!I14</f>
        <v>1.8140000000000001</v>
      </c>
      <c r="E121" s="18" t="s">
        <v>35</v>
      </c>
      <c r="F121" s="17">
        <f>Реактивн!I14</f>
        <v>0.44600000000000001</v>
      </c>
    </row>
    <row r="122" spans="2:6" ht="20.100000000000001" customHeight="1">
      <c r="B122" s="122" t="s">
        <v>36</v>
      </c>
      <c r="C122" s="117" t="s">
        <v>37</v>
      </c>
      <c r="D122" s="17">
        <f>Активн!I15</f>
        <v>1.8149999999999999</v>
      </c>
      <c r="E122" s="18" t="s">
        <v>38</v>
      </c>
      <c r="F122" s="17">
        <f>Реактивн!I15</f>
        <v>0.44400000000000001</v>
      </c>
    </row>
    <row r="123" spans="2:6" ht="20.100000000000001" customHeight="1">
      <c r="B123" s="122" t="s">
        <v>39</v>
      </c>
      <c r="C123" s="117" t="s">
        <v>40</v>
      </c>
      <c r="D123" s="17">
        <f>Активн!I16</f>
        <v>1.76</v>
      </c>
      <c r="E123" s="18" t="s">
        <v>41</v>
      </c>
      <c r="F123" s="17">
        <f>Реактивн!I16</f>
        <v>0.42799999999999999</v>
      </c>
    </row>
    <row r="124" spans="2:6" ht="20.100000000000001" customHeight="1">
      <c r="B124" s="122" t="s">
        <v>42</v>
      </c>
      <c r="C124" s="117" t="s">
        <v>43</v>
      </c>
      <c r="D124" s="17">
        <f>Активн!I17</f>
        <v>1.83</v>
      </c>
      <c r="E124" s="18" t="s">
        <v>44</v>
      </c>
      <c r="F124" s="17">
        <f>Реактивн!I17</f>
        <v>0.45700000000000002</v>
      </c>
    </row>
    <row r="125" spans="2:6" ht="20.100000000000001" customHeight="1">
      <c r="B125" s="122" t="s">
        <v>45</v>
      </c>
      <c r="C125" s="117" t="s">
        <v>46</v>
      </c>
      <c r="D125" s="17">
        <f>Активн!I18</f>
        <v>1.764</v>
      </c>
      <c r="E125" s="18" t="s">
        <v>47</v>
      </c>
      <c r="F125" s="17">
        <f>Реактивн!I18</f>
        <v>0.44400000000000001</v>
      </c>
    </row>
    <row r="126" spans="2:6" ht="20.100000000000001" customHeight="1">
      <c r="B126" s="122" t="s">
        <v>48</v>
      </c>
      <c r="C126" s="117" t="s">
        <v>49</v>
      </c>
      <c r="D126" s="17">
        <f>Активн!I19</f>
        <v>1.8180000000000001</v>
      </c>
      <c r="E126" s="18" t="s">
        <v>50</v>
      </c>
      <c r="F126" s="17">
        <f>Реактивн!I19</f>
        <v>0.443</v>
      </c>
    </row>
    <row r="127" spans="2:6" ht="20.100000000000001" customHeight="1">
      <c r="B127" s="122" t="s">
        <v>51</v>
      </c>
      <c r="C127" s="117" t="s">
        <v>52</v>
      </c>
      <c r="D127" s="17">
        <f>Активн!I20</f>
        <v>1.9850000000000001</v>
      </c>
      <c r="E127" s="18" t="s">
        <v>53</v>
      </c>
      <c r="F127" s="17">
        <f>Реактивн!I20</f>
        <v>0.436</v>
      </c>
    </row>
    <row r="128" spans="2:6" ht="20.100000000000001" customHeight="1">
      <c r="B128" s="122" t="s">
        <v>54</v>
      </c>
      <c r="C128" s="117" t="s">
        <v>55</v>
      </c>
      <c r="D128" s="17">
        <f>Активн!I21</f>
        <v>2.15</v>
      </c>
      <c r="E128" s="18" t="s">
        <v>56</v>
      </c>
      <c r="F128" s="17">
        <f>Реактивн!I21</f>
        <v>0.45600000000000002</v>
      </c>
    </row>
    <row r="129" spans="1:7" ht="20.100000000000001" customHeight="1">
      <c r="B129" s="122" t="s">
        <v>57</v>
      </c>
      <c r="C129" s="117" t="s">
        <v>58</v>
      </c>
      <c r="D129" s="17">
        <f>Активн!I22</f>
        <v>2.1640000000000001</v>
      </c>
      <c r="E129" s="18" t="s">
        <v>59</v>
      </c>
      <c r="F129" s="17">
        <f>Реактивн!I22</f>
        <v>0.44900000000000001</v>
      </c>
    </row>
    <row r="130" spans="1:7" ht="20.100000000000001" customHeight="1">
      <c r="B130" s="122" t="s">
        <v>60</v>
      </c>
      <c r="C130" s="117" t="s">
        <v>61</v>
      </c>
      <c r="D130" s="17">
        <f>Активн!I23</f>
        <v>2.198</v>
      </c>
      <c r="E130" s="18" t="s">
        <v>62</v>
      </c>
      <c r="F130" s="17">
        <f>Реактивн!I23</f>
        <v>0.432</v>
      </c>
    </row>
    <row r="131" spans="1:7" ht="20.100000000000001" customHeight="1">
      <c r="B131" s="122" t="s">
        <v>63</v>
      </c>
      <c r="C131" s="117" t="s">
        <v>64</v>
      </c>
      <c r="D131" s="17">
        <f>Активн!I24</f>
        <v>2.056</v>
      </c>
      <c r="E131" s="18" t="s">
        <v>65</v>
      </c>
      <c r="F131" s="17">
        <f>Реактивн!I24</f>
        <v>0.40800000000000003</v>
      </c>
    </row>
    <row r="132" spans="1:7" ht="20.100000000000001" customHeight="1">
      <c r="B132" s="122" t="s">
        <v>66</v>
      </c>
      <c r="C132" s="117" t="s">
        <v>67</v>
      </c>
      <c r="D132" s="17">
        <f>Активн!I25</f>
        <v>1.9790000000000001</v>
      </c>
      <c r="E132" s="18" t="s">
        <v>68</v>
      </c>
      <c r="F132" s="17">
        <f>Реактивн!I25</f>
        <v>0.41599999999999998</v>
      </c>
    </row>
    <row r="133" spans="1:7" ht="20.100000000000001" customHeight="1">
      <c r="B133" s="122" t="s">
        <v>69</v>
      </c>
      <c r="C133" s="117" t="s">
        <v>70</v>
      </c>
      <c r="D133" s="17">
        <f>Активн!I26</f>
        <v>1.722</v>
      </c>
      <c r="E133" s="18" t="s">
        <v>71</v>
      </c>
      <c r="F133" s="17">
        <f>Реактивн!I26</f>
        <v>0.40100000000000002</v>
      </c>
    </row>
    <row r="134" spans="1:7" ht="20.100000000000001" customHeight="1" thickBot="1">
      <c r="B134" s="123" t="s">
        <v>72</v>
      </c>
      <c r="C134" s="118" t="s">
        <v>73</v>
      </c>
      <c r="D134" s="19">
        <f>Активн!I27</f>
        <v>1.514</v>
      </c>
      <c r="E134" s="20" t="s">
        <v>74</v>
      </c>
      <c r="F134" s="19">
        <f>Реактивн!I27</f>
        <v>0.39</v>
      </c>
    </row>
    <row r="135" spans="1:7" ht="39.950000000000003" customHeight="1" thickBot="1">
      <c r="B135" s="124" t="s">
        <v>75</v>
      </c>
      <c r="C135" s="1" t="s">
        <v>78</v>
      </c>
      <c r="D135" s="125">
        <f>SUM(D111:D134)</f>
        <v>40.259000000000007</v>
      </c>
      <c r="E135" s="1" t="s">
        <v>79</v>
      </c>
      <c r="F135" s="126">
        <f>SUM(F111:F134)</f>
        <v>9.65</v>
      </c>
    </row>
    <row r="136" spans="1:7" ht="39.950000000000003" customHeight="1">
      <c r="B136" s="131"/>
      <c r="C136" s="2"/>
      <c r="D136" s="132"/>
      <c r="E136" s="2"/>
      <c r="F136" s="132"/>
    </row>
    <row r="137" spans="1:7" ht="15.75">
      <c r="A137" s="178" t="s">
        <v>80</v>
      </c>
      <c r="B137" s="178"/>
      <c r="C137" s="178"/>
      <c r="D137" s="178"/>
      <c r="E137" s="178"/>
      <c r="F137" s="178"/>
      <c r="G137" s="178"/>
    </row>
    <row r="138" spans="1:7" ht="15.75">
      <c r="B138" s="21"/>
      <c r="C138" s="22" t="s">
        <v>81</v>
      </c>
      <c r="D138" s="24" t="str">
        <f>D2</f>
        <v>16.12.20.</v>
      </c>
      <c r="E138" s="119" t="s">
        <v>426</v>
      </c>
      <c r="F138" s="21"/>
    </row>
    <row r="139" spans="1:7" ht="15.75">
      <c r="B139" s="21"/>
      <c r="C139" s="21"/>
      <c r="D139" s="66"/>
      <c r="E139" s="67"/>
      <c r="F139" s="21"/>
    </row>
    <row r="140" spans="1:7" ht="15.75" customHeight="1">
      <c r="B140" s="21"/>
      <c r="C140" s="22" t="s">
        <v>1</v>
      </c>
      <c r="D140" s="180" t="s">
        <v>85</v>
      </c>
      <c r="E140" s="180"/>
      <c r="F140" s="180"/>
    </row>
    <row r="141" spans="1:7" ht="16.5" thickBot="1">
      <c r="B141" s="21"/>
      <c r="C141" s="129"/>
      <c r="D141" s="161"/>
      <c r="E141" s="161"/>
      <c r="F141" s="161"/>
    </row>
    <row r="142" spans="1:7" ht="20.100000000000001" customHeight="1">
      <c r="B142" s="170" t="s">
        <v>2</v>
      </c>
      <c r="C142" s="181" t="s">
        <v>87</v>
      </c>
      <c r="D142" s="182"/>
      <c r="E142" s="182"/>
      <c r="F142" s="183"/>
    </row>
    <row r="143" spans="1:7" ht="20.100000000000001" customHeight="1" thickBot="1">
      <c r="B143" s="171"/>
      <c r="C143" s="175" t="s">
        <v>88</v>
      </c>
      <c r="D143" s="176"/>
      <c r="E143" s="175" t="s">
        <v>89</v>
      </c>
      <c r="F143" s="176"/>
    </row>
    <row r="144" spans="1:7" ht="20.100000000000001" customHeight="1">
      <c r="B144" s="121" t="s">
        <v>3</v>
      </c>
      <c r="C144" s="116" t="s">
        <v>4</v>
      </c>
      <c r="D144" s="28">
        <f>Активн!EW4</f>
        <v>0</v>
      </c>
      <c r="E144" s="16" t="s">
        <v>5</v>
      </c>
      <c r="F144" s="28">
        <f>Реактивн!EW4</f>
        <v>0</v>
      </c>
    </row>
    <row r="145" spans="2:6" ht="20.100000000000001" customHeight="1">
      <c r="B145" s="122" t="s">
        <v>6</v>
      </c>
      <c r="C145" s="117" t="s">
        <v>7</v>
      </c>
      <c r="D145" s="17">
        <f>Активн!EW5</f>
        <v>0</v>
      </c>
      <c r="E145" s="18" t="s">
        <v>8</v>
      </c>
      <c r="F145" s="17">
        <f>Реактивн!EW5</f>
        <v>0</v>
      </c>
    </row>
    <row r="146" spans="2:6" ht="20.100000000000001" customHeight="1">
      <c r="B146" s="122" t="s">
        <v>9</v>
      </c>
      <c r="C146" s="117" t="s">
        <v>10</v>
      </c>
      <c r="D146" s="17">
        <f>Активн!EW6</f>
        <v>0</v>
      </c>
      <c r="E146" s="18" t="s">
        <v>11</v>
      </c>
      <c r="F146" s="17">
        <f>Реактивн!EW6</f>
        <v>0</v>
      </c>
    </row>
    <row r="147" spans="2:6" ht="20.100000000000001" customHeight="1">
      <c r="B147" s="122" t="s">
        <v>12</v>
      </c>
      <c r="C147" s="117" t="s">
        <v>13</v>
      </c>
      <c r="D147" s="17">
        <f>Активн!EW7</f>
        <v>0</v>
      </c>
      <c r="E147" s="18" t="s">
        <v>14</v>
      </c>
      <c r="F147" s="17">
        <f>Реактивн!EW7</f>
        <v>0</v>
      </c>
    </row>
    <row r="148" spans="2:6" ht="20.100000000000001" customHeight="1">
      <c r="B148" s="122" t="s">
        <v>15</v>
      </c>
      <c r="C148" s="117" t="s">
        <v>16</v>
      </c>
      <c r="D148" s="17">
        <f>Активн!EW8</f>
        <v>0</v>
      </c>
      <c r="E148" s="18" t="s">
        <v>17</v>
      </c>
      <c r="F148" s="17">
        <f>Реактивн!EW8</f>
        <v>0</v>
      </c>
    </row>
    <row r="149" spans="2:6" ht="20.100000000000001" customHeight="1">
      <c r="B149" s="122" t="s">
        <v>18</v>
      </c>
      <c r="C149" s="117" t="s">
        <v>19</v>
      </c>
      <c r="D149" s="17">
        <f>Активн!EW9</f>
        <v>0</v>
      </c>
      <c r="E149" s="18" t="s">
        <v>20</v>
      </c>
      <c r="F149" s="17">
        <f>Реактивн!EW9</f>
        <v>0</v>
      </c>
    </row>
    <row r="150" spans="2:6" ht="20.100000000000001" customHeight="1">
      <c r="B150" s="122" t="s">
        <v>21</v>
      </c>
      <c r="C150" s="117" t="s">
        <v>22</v>
      </c>
      <c r="D150" s="17">
        <f>Активн!EW10</f>
        <v>0</v>
      </c>
      <c r="E150" s="18" t="s">
        <v>23</v>
      </c>
      <c r="F150" s="17">
        <f>Реактивн!EW10</f>
        <v>0</v>
      </c>
    </row>
    <row r="151" spans="2:6" ht="20.100000000000001" customHeight="1">
      <c r="B151" s="122" t="s">
        <v>24</v>
      </c>
      <c r="C151" s="117" t="s">
        <v>25</v>
      </c>
      <c r="D151" s="17">
        <f>Активн!EW11</f>
        <v>0</v>
      </c>
      <c r="E151" s="18" t="s">
        <v>26</v>
      </c>
      <c r="F151" s="17">
        <f>Реактивн!EW11</f>
        <v>0</v>
      </c>
    </row>
    <row r="152" spans="2:6" ht="20.100000000000001" customHeight="1">
      <c r="B152" s="122" t="s">
        <v>27</v>
      </c>
      <c r="C152" s="117" t="s">
        <v>28</v>
      </c>
      <c r="D152" s="17">
        <f>Активн!EW12</f>
        <v>0</v>
      </c>
      <c r="E152" s="18" t="s">
        <v>29</v>
      </c>
      <c r="F152" s="17">
        <f>Реактивн!EW12</f>
        <v>0</v>
      </c>
    </row>
    <row r="153" spans="2:6" ht="20.100000000000001" customHeight="1">
      <c r="B153" s="122" t="s">
        <v>30</v>
      </c>
      <c r="C153" s="117" t="s">
        <v>31</v>
      </c>
      <c r="D153" s="17">
        <f>Активн!EW13</f>
        <v>0</v>
      </c>
      <c r="E153" s="18" t="s">
        <v>32</v>
      </c>
      <c r="F153" s="17">
        <f>Реактивн!EW13</f>
        <v>0</v>
      </c>
    </row>
    <row r="154" spans="2:6" ht="20.100000000000001" customHeight="1">
      <c r="B154" s="122" t="s">
        <v>33</v>
      </c>
      <c r="C154" s="117" t="s">
        <v>34</v>
      </c>
      <c r="D154" s="17">
        <f>Активн!EW14</f>
        <v>0</v>
      </c>
      <c r="E154" s="18" t="s">
        <v>35</v>
      </c>
      <c r="F154" s="17">
        <f>Реактивн!EW14</f>
        <v>0</v>
      </c>
    </row>
    <row r="155" spans="2:6" ht="20.100000000000001" customHeight="1">
      <c r="B155" s="122" t="s">
        <v>36</v>
      </c>
      <c r="C155" s="117" t="s">
        <v>37</v>
      </c>
      <c r="D155" s="17">
        <f>Активн!EW15</f>
        <v>0</v>
      </c>
      <c r="E155" s="18" t="s">
        <v>38</v>
      </c>
      <c r="F155" s="17">
        <f>Реактивн!EW15</f>
        <v>0</v>
      </c>
    </row>
    <row r="156" spans="2:6" ht="20.100000000000001" customHeight="1">
      <c r="B156" s="122" t="s">
        <v>39</v>
      </c>
      <c r="C156" s="117" t="s">
        <v>40</v>
      </c>
      <c r="D156" s="17">
        <f>Активн!EW16</f>
        <v>0</v>
      </c>
      <c r="E156" s="18" t="s">
        <v>41</v>
      </c>
      <c r="F156" s="17">
        <f>Реактивн!EW16</f>
        <v>0</v>
      </c>
    </row>
    <row r="157" spans="2:6" ht="20.100000000000001" customHeight="1">
      <c r="B157" s="122" t="s">
        <v>42</v>
      </c>
      <c r="C157" s="117" t="s">
        <v>43</v>
      </c>
      <c r="D157" s="17">
        <f>Активн!EW17</f>
        <v>0</v>
      </c>
      <c r="E157" s="18" t="s">
        <v>44</v>
      </c>
      <c r="F157" s="17">
        <f>Реактивн!EW17</f>
        <v>0</v>
      </c>
    </row>
    <row r="158" spans="2:6" ht="20.100000000000001" customHeight="1">
      <c r="B158" s="122" t="s">
        <v>45</v>
      </c>
      <c r="C158" s="117" t="s">
        <v>46</v>
      </c>
      <c r="D158" s="17">
        <f>Активн!EW18</f>
        <v>0</v>
      </c>
      <c r="E158" s="18" t="s">
        <v>47</v>
      </c>
      <c r="F158" s="17">
        <f>Реактивн!EW18</f>
        <v>0</v>
      </c>
    </row>
    <row r="159" spans="2:6" ht="20.100000000000001" customHeight="1">
      <c r="B159" s="122" t="s">
        <v>48</v>
      </c>
      <c r="C159" s="117" t="s">
        <v>49</v>
      </c>
      <c r="D159" s="17">
        <f>Активн!EW19</f>
        <v>0</v>
      </c>
      <c r="E159" s="18" t="s">
        <v>50</v>
      </c>
      <c r="F159" s="17">
        <f>Реактивн!EW19</f>
        <v>0</v>
      </c>
    </row>
    <row r="160" spans="2:6" ht="20.100000000000001" customHeight="1">
      <c r="B160" s="122" t="s">
        <v>51</v>
      </c>
      <c r="C160" s="117" t="s">
        <v>52</v>
      </c>
      <c r="D160" s="17">
        <f>Активн!EW20</f>
        <v>0</v>
      </c>
      <c r="E160" s="18" t="s">
        <v>53</v>
      </c>
      <c r="F160" s="17">
        <f>Реактивн!EW20</f>
        <v>0</v>
      </c>
    </row>
    <row r="161" spans="1:7" ht="20.100000000000001" customHeight="1">
      <c r="B161" s="122" t="s">
        <v>54</v>
      </c>
      <c r="C161" s="117" t="s">
        <v>55</v>
      </c>
      <c r="D161" s="17">
        <f>Активн!EW21</f>
        <v>0</v>
      </c>
      <c r="E161" s="18" t="s">
        <v>56</v>
      </c>
      <c r="F161" s="17">
        <f>Реактивн!EW21</f>
        <v>0</v>
      </c>
    </row>
    <row r="162" spans="1:7" ht="20.100000000000001" customHeight="1">
      <c r="B162" s="122" t="s">
        <v>57</v>
      </c>
      <c r="C162" s="117" t="s">
        <v>58</v>
      </c>
      <c r="D162" s="17">
        <f>Активн!EW22</f>
        <v>0</v>
      </c>
      <c r="E162" s="18" t="s">
        <v>59</v>
      </c>
      <c r="F162" s="17">
        <f>Реактивн!EW22</f>
        <v>0</v>
      </c>
    </row>
    <row r="163" spans="1:7" ht="20.100000000000001" customHeight="1">
      <c r="B163" s="122" t="s">
        <v>60</v>
      </c>
      <c r="C163" s="117" t="s">
        <v>61</v>
      </c>
      <c r="D163" s="17">
        <f>Активн!EW23</f>
        <v>0</v>
      </c>
      <c r="E163" s="18" t="s">
        <v>62</v>
      </c>
      <c r="F163" s="17">
        <f>Реактивн!EW23</f>
        <v>0</v>
      </c>
    </row>
    <row r="164" spans="1:7" ht="20.100000000000001" customHeight="1">
      <c r="B164" s="122" t="s">
        <v>63</v>
      </c>
      <c r="C164" s="117" t="s">
        <v>64</v>
      </c>
      <c r="D164" s="17">
        <f>Активн!EW24</f>
        <v>0</v>
      </c>
      <c r="E164" s="18" t="s">
        <v>65</v>
      </c>
      <c r="F164" s="17">
        <f>Реактивн!EW24</f>
        <v>0</v>
      </c>
    </row>
    <row r="165" spans="1:7" ht="20.100000000000001" customHeight="1">
      <c r="B165" s="122" t="s">
        <v>66</v>
      </c>
      <c r="C165" s="117" t="s">
        <v>67</v>
      </c>
      <c r="D165" s="17">
        <f>Активн!EW25</f>
        <v>0</v>
      </c>
      <c r="E165" s="18" t="s">
        <v>68</v>
      </c>
      <c r="F165" s="17">
        <f>Реактивн!EW25</f>
        <v>0</v>
      </c>
    </row>
    <row r="166" spans="1:7" ht="20.100000000000001" customHeight="1">
      <c r="B166" s="122" t="s">
        <v>69</v>
      </c>
      <c r="C166" s="117" t="s">
        <v>70</v>
      </c>
      <c r="D166" s="17">
        <f>Активн!EW26</f>
        <v>0</v>
      </c>
      <c r="E166" s="18" t="s">
        <v>71</v>
      </c>
      <c r="F166" s="17">
        <f>Реактивн!EW26</f>
        <v>0</v>
      </c>
    </row>
    <row r="167" spans="1:7" ht="20.100000000000001" customHeight="1" thickBot="1">
      <c r="B167" s="123" t="s">
        <v>72</v>
      </c>
      <c r="C167" s="118" t="s">
        <v>73</v>
      </c>
      <c r="D167" s="19">
        <f>Активн!EW27</f>
        <v>0</v>
      </c>
      <c r="E167" s="20" t="s">
        <v>74</v>
      </c>
      <c r="F167" s="19">
        <f>Реактивн!EW27</f>
        <v>0</v>
      </c>
    </row>
    <row r="168" spans="1:7" ht="39.950000000000003" customHeight="1" thickBot="1">
      <c r="B168" s="124" t="s">
        <v>75</v>
      </c>
      <c r="C168" s="1" t="s">
        <v>78</v>
      </c>
      <c r="D168" s="125">
        <f>SUM(D144:D167)</f>
        <v>0</v>
      </c>
      <c r="E168" s="1" t="s">
        <v>79</v>
      </c>
      <c r="F168" s="126">
        <f>SUM(F144:F167)</f>
        <v>0</v>
      </c>
    </row>
    <row r="169" spans="1:7" ht="66" customHeight="1">
      <c r="B169" s="177" t="s">
        <v>612</v>
      </c>
      <c r="C169" s="177"/>
      <c r="D169" s="177"/>
      <c r="E169" s="177"/>
      <c r="F169" s="177"/>
    </row>
    <row r="170" spans="1:7" ht="26.25" customHeight="1">
      <c r="B170" s="131"/>
      <c r="C170" s="2"/>
      <c r="D170" s="132"/>
      <c r="E170" s="2"/>
      <c r="F170" s="132"/>
    </row>
    <row r="171" spans="1:7" ht="15.75">
      <c r="A171" s="178" t="s">
        <v>80</v>
      </c>
      <c r="B171" s="178"/>
      <c r="C171" s="178"/>
      <c r="D171" s="178"/>
      <c r="E171" s="178"/>
      <c r="F171" s="178"/>
      <c r="G171" s="178"/>
    </row>
    <row r="172" spans="1:7" ht="15.75">
      <c r="B172" s="21"/>
      <c r="C172" s="22" t="s">
        <v>81</v>
      </c>
      <c r="D172" s="24" t="str">
        <f>D2</f>
        <v>16.12.20.</v>
      </c>
      <c r="E172" s="119" t="s">
        <v>426</v>
      </c>
      <c r="F172" s="21"/>
    </row>
    <row r="173" spans="1:7" ht="15.75">
      <c r="B173" s="21"/>
      <c r="C173" s="21"/>
      <c r="D173" s="66"/>
      <c r="E173" s="67"/>
      <c r="F173" s="21"/>
    </row>
    <row r="174" spans="1:7" ht="15.75" customHeight="1">
      <c r="B174" s="21"/>
      <c r="C174" s="22" t="s">
        <v>1</v>
      </c>
      <c r="D174" s="180" t="s">
        <v>86</v>
      </c>
      <c r="E174" s="180"/>
      <c r="F174" s="180"/>
    </row>
    <row r="175" spans="1:7" ht="16.5" thickBot="1">
      <c r="B175" s="21"/>
      <c r="C175" s="129"/>
      <c r="D175" s="161"/>
      <c r="E175" s="161"/>
      <c r="F175" s="161"/>
    </row>
    <row r="176" spans="1:7" ht="20.100000000000001" customHeight="1">
      <c r="B176" s="170" t="s">
        <v>2</v>
      </c>
      <c r="C176" s="181" t="s">
        <v>87</v>
      </c>
      <c r="D176" s="182"/>
      <c r="E176" s="182"/>
      <c r="F176" s="183"/>
    </row>
    <row r="177" spans="2:6" ht="20.100000000000001" customHeight="1" thickBot="1">
      <c r="B177" s="171"/>
      <c r="C177" s="175" t="s">
        <v>88</v>
      </c>
      <c r="D177" s="176"/>
      <c r="E177" s="175" t="s">
        <v>89</v>
      </c>
      <c r="F177" s="176"/>
    </row>
    <row r="178" spans="2:6" ht="20.100000000000001" customHeight="1">
      <c r="B178" s="121" t="s">
        <v>3</v>
      </c>
      <c r="C178" s="116" t="s">
        <v>4</v>
      </c>
      <c r="D178" s="28">
        <f>Активн!EY4</f>
        <v>0.50600000000000001</v>
      </c>
      <c r="E178" s="16" t="s">
        <v>5</v>
      </c>
      <c r="F178" s="28">
        <f>Реактивн!EY4</f>
        <v>0.216</v>
      </c>
    </row>
    <row r="179" spans="2:6" ht="20.100000000000001" customHeight="1">
      <c r="B179" s="122" t="s">
        <v>6</v>
      </c>
      <c r="C179" s="117" t="s">
        <v>7</v>
      </c>
      <c r="D179" s="17">
        <f>Активн!EY5</f>
        <v>0.45700000000000002</v>
      </c>
      <c r="E179" s="18" t="s">
        <v>8</v>
      </c>
      <c r="F179" s="17">
        <f>Реактивн!EY5</f>
        <v>0.20399999999999999</v>
      </c>
    </row>
    <row r="180" spans="2:6" ht="20.100000000000001" customHeight="1">
      <c r="B180" s="122" t="s">
        <v>9</v>
      </c>
      <c r="C180" s="117" t="s">
        <v>10</v>
      </c>
      <c r="D180" s="17">
        <f>Активн!EY6</f>
        <v>0.44500000000000001</v>
      </c>
      <c r="E180" s="18" t="s">
        <v>11</v>
      </c>
      <c r="F180" s="17">
        <f>Реактивн!EY6</f>
        <v>0.21099999999999999</v>
      </c>
    </row>
    <row r="181" spans="2:6" ht="20.100000000000001" customHeight="1">
      <c r="B181" s="122" t="s">
        <v>12</v>
      </c>
      <c r="C181" s="117" t="s">
        <v>13</v>
      </c>
      <c r="D181" s="17">
        <f>Активн!EY7</f>
        <v>0.43</v>
      </c>
      <c r="E181" s="18" t="s">
        <v>14</v>
      </c>
      <c r="F181" s="17">
        <f>Реактивн!EY7</f>
        <v>0.21</v>
      </c>
    </row>
    <row r="182" spans="2:6" ht="20.100000000000001" customHeight="1">
      <c r="B182" s="122" t="s">
        <v>15</v>
      </c>
      <c r="C182" s="117" t="s">
        <v>16</v>
      </c>
      <c r="D182" s="17">
        <f>Активн!EY8</f>
        <v>0.432</v>
      </c>
      <c r="E182" s="18" t="s">
        <v>17</v>
      </c>
      <c r="F182" s="17">
        <f>Реактивн!EY8</f>
        <v>0.20499999999999999</v>
      </c>
    </row>
    <row r="183" spans="2:6" ht="20.100000000000001" customHeight="1">
      <c r="B183" s="122" t="s">
        <v>18</v>
      </c>
      <c r="C183" s="117" t="s">
        <v>19</v>
      </c>
      <c r="D183" s="17">
        <f>Активн!EY9</f>
        <v>0.502</v>
      </c>
      <c r="E183" s="18" t="s">
        <v>20</v>
      </c>
      <c r="F183" s="17">
        <f>Реактивн!EY9</f>
        <v>0.20499999999999999</v>
      </c>
    </row>
    <row r="184" spans="2:6" ht="20.100000000000001" customHeight="1">
      <c r="B184" s="122" t="s">
        <v>21</v>
      </c>
      <c r="C184" s="117" t="s">
        <v>22</v>
      </c>
      <c r="D184" s="17">
        <f>Активн!EY10</f>
        <v>0.58399999999999996</v>
      </c>
      <c r="E184" s="18" t="s">
        <v>23</v>
      </c>
      <c r="F184" s="17">
        <f>Реактивн!EY10</f>
        <v>0.214</v>
      </c>
    </row>
    <row r="185" spans="2:6" ht="20.100000000000001" customHeight="1">
      <c r="B185" s="122" t="s">
        <v>24</v>
      </c>
      <c r="C185" s="117" t="s">
        <v>25</v>
      </c>
      <c r="D185" s="17">
        <f>Активн!EY11</f>
        <v>0.64400000000000002</v>
      </c>
      <c r="E185" s="18" t="s">
        <v>26</v>
      </c>
      <c r="F185" s="17">
        <f>Реактивн!EY11</f>
        <v>0.22800000000000001</v>
      </c>
    </row>
    <row r="186" spans="2:6" ht="20.100000000000001" customHeight="1">
      <c r="B186" s="122" t="s">
        <v>27</v>
      </c>
      <c r="C186" s="117" t="s">
        <v>28</v>
      </c>
      <c r="D186" s="17">
        <f>Активн!EY12</f>
        <v>0.64800000000000002</v>
      </c>
      <c r="E186" s="18" t="s">
        <v>29</v>
      </c>
      <c r="F186" s="17">
        <f>Реактивн!EY12</f>
        <v>0.23200000000000001</v>
      </c>
    </row>
    <row r="187" spans="2:6" ht="20.100000000000001" customHeight="1">
      <c r="B187" s="122" t="s">
        <v>30</v>
      </c>
      <c r="C187" s="117" t="s">
        <v>31</v>
      </c>
      <c r="D187" s="17">
        <f>Активн!EY13</f>
        <v>0.66600000000000004</v>
      </c>
      <c r="E187" s="18" t="s">
        <v>32</v>
      </c>
      <c r="F187" s="17">
        <f>Реактивн!EY13</f>
        <v>0.23</v>
      </c>
    </row>
    <row r="188" spans="2:6" ht="20.100000000000001" customHeight="1">
      <c r="B188" s="122" t="s">
        <v>33</v>
      </c>
      <c r="C188" s="117" t="s">
        <v>34</v>
      </c>
      <c r="D188" s="17">
        <f>Активн!EY14</f>
        <v>0.64800000000000002</v>
      </c>
      <c r="E188" s="18" t="s">
        <v>35</v>
      </c>
      <c r="F188" s="17">
        <f>Реактивн!EY14</f>
        <v>0.23</v>
      </c>
    </row>
    <row r="189" spans="2:6" ht="20.100000000000001" customHeight="1">
      <c r="B189" s="122" t="s">
        <v>36</v>
      </c>
      <c r="C189" s="117" t="s">
        <v>37</v>
      </c>
      <c r="D189" s="17">
        <f>Активн!EY15</f>
        <v>0.65900000000000003</v>
      </c>
      <c r="E189" s="18" t="s">
        <v>38</v>
      </c>
      <c r="F189" s="17">
        <f>Реактивн!EY15</f>
        <v>0.23499999999999999</v>
      </c>
    </row>
    <row r="190" spans="2:6" ht="20.100000000000001" customHeight="1">
      <c r="B190" s="122" t="s">
        <v>39</v>
      </c>
      <c r="C190" s="117" t="s">
        <v>40</v>
      </c>
      <c r="D190" s="17">
        <f>Активн!EY16</f>
        <v>0.65900000000000003</v>
      </c>
      <c r="E190" s="18" t="s">
        <v>41</v>
      </c>
      <c r="F190" s="17">
        <f>Реактивн!EY16</f>
        <v>0.247</v>
      </c>
    </row>
    <row r="191" spans="2:6" ht="20.100000000000001" customHeight="1">
      <c r="B191" s="122" t="s">
        <v>42</v>
      </c>
      <c r="C191" s="117" t="s">
        <v>43</v>
      </c>
      <c r="D191" s="17">
        <f>Активн!EY17</f>
        <v>0.64400000000000002</v>
      </c>
      <c r="E191" s="18" t="s">
        <v>44</v>
      </c>
      <c r="F191" s="17">
        <f>Реактивн!EY17</f>
        <v>0.23499999999999999</v>
      </c>
    </row>
    <row r="192" spans="2:6" ht="20.100000000000001" customHeight="1">
      <c r="B192" s="122" t="s">
        <v>45</v>
      </c>
      <c r="C192" s="117" t="s">
        <v>46</v>
      </c>
      <c r="D192" s="17">
        <f>Активн!EY18</f>
        <v>0.64700000000000002</v>
      </c>
      <c r="E192" s="18" t="s">
        <v>47</v>
      </c>
      <c r="F192" s="17">
        <f>Реактивн!EY18</f>
        <v>0.23799999999999999</v>
      </c>
    </row>
    <row r="193" spans="1:7" ht="20.100000000000001" customHeight="1">
      <c r="B193" s="122" t="s">
        <v>48</v>
      </c>
      <c r="C193" s="117" t="s">
        <v>49</v>
      </c>
      <c r="D193" s="17">
        <f>Активн!EY19</f>
        <v>0.68300000000000005</v>
      </c>
      <c r="E193" s="18" t="s">
        <v>50</v>
      </c>
      <c r="F193" s="17">
        <f>Реактивн!EY19</f>
        <v>0.23799999999999999</v>
      </c>
    </row>
    <row r="194" spans="1:7" ht="20.100000000000001" customHeight="1">
      <c r="B194" s="122" t="s">
        <v>51</v>
      </c>
      <c r="C194" s="117" t="s">
        <v>52</v>
      </c>
      <c r="D194" s="17">
        <f>Активн!EY20</f>
        <v>0.78100000000000003</v>
      </c>
      <c r="E194" s="18" t="s">
        <v>53</v>
      </c>
      <c r="F194" s="17">
        <f>Реактивн!EY20</f>
        <v>0.246</v>
      </c>
    </row>
    <row r="195" spans="1:7" ht="20.100000000000001" customHeight="1">
      <c r="B195" s="122" t="s">
        <v>54</v>
      </c>
      <c r="C195" s="117" t="s">
        <v>55</v>
      </c>
      <c r="D195" s="17">
        <f>Активн!EY21</f>
        <v>0.83899999999999997</v>
      </c>
      <c r="E195" s="18" t="s">
        <v>56</v>
      </c>
      <c r="F195" s="17">
        <f>Реактивн!EY21</f>
        <v>0.253</v>
      </c>
    </row>
    <row r="196" spans="1:7" ht="20.100000000000001" customHeight="1">
      <c r="B196" s="122" t="s">
        <v>57</v>
      </c>
      <c r="C196" s="117" t="s">
        <v>58</v>
      </c>
      <c r="D196" s="17">
        <f>Активн!EY22</f>
        <v>0.89600000000000002</v>
      </c>
      <c r="E196" s="18" t="s">
        <v>59</v>
      </c>
      <c r="F196" s="17">
        <f>Реактивн!EY22</f>
        <v>0.25900000000000001</v>
      </c>
    </row>
    <row r="197" spans="1:7" ht="20.100000000000001" customHeight="1">
      <c r="B197" s="122" t="s">
        <v>60</v>
      </c>
      <c r="C197" s="117" t="s">
        <v>61</v>
      </c>
      <c r="D197" s="17">
        <f>Активн!EY23</f>
        <v>0.91400000000000003</v>
      </c>
      <c r="E197" s="18" t="s">
        <v>62</v>
      </c>
      <c r="F197" s="17">
        <f>Реактивн!EY23</f>
        <v>0.254</v>
      </c>
    </row>
    <row r="198" spans="1:7" ht="20.100000000000001" customHeight="1">
      <c r="B198" s="122" t="s">
        <v>63</v>
      </c>
      <c r="C198" s="117" t="s">
        <v>64</v>
      </c>
      <c r="D198" s="17">
        <f>Активн!EY24</f>
        <v>0.90200000000000002</v>
      </c>
      <c r="E198" s="18" t="s">
        <v>65</v>
      </c>
      <c r="F198" s="17">
        <f>Реактивн!EY24</f>
        <v>0.25</v>
      </c>
    </row>
    <row r="199" spans="1:7" ht="20.100000000000001" customHeight="1">
      <c r="B199" s="122" t="s">
        <v>66</v>
      </c>
      <c r="C199" s="117" t="s">
        <v>67</v>
      </c>
      <c r="D199" s="17">
        <f>Активн!EY25</f>
        <v>0.85199999999999998</v>
      </c>
      <c r="E199" s="18" t="s">
        <v>68</v>
      </c>
      <c r="F199" s="17">
        <f>Реактивн!EY25</f>
        <v>0.24199999999999999</v>
      </c>
    </row>
    <row r="200" spans="1:7" ht="20.100000000000001" customHeight="1">
      <c r="B200" s="122" t="s">
        <v>69</v>
      </c>
      <c r="C200" s="117" t="s">
        <v>70</v>
      </c>
      <c r="D200" s="17">
        <f>Активн!EY26</f>
        <v>0.72599999999999998</v>
      </c>
      <c r="E200" s="18" t="s">
        <v>71</v>
      </c>
      <c r="F200" s="17">
        <f>Реактивн!EY26</f>
        <v>0.23799999999999999</v>
      </c>
    </row>
    <row r="201" spans="1:7" ht="20.100000000000001" customHeight="1" thickBot="1">
      <c r="B201" s="123" t="s">
        <v>72</v>
      </c>
      <c r="C201" s="118" t="s">
        <v>73</v>
      </c>
      <c r="D201" s="19">
        <f>Активн!EY27</f>
        <v>0.59599999999999997</v>
      </c>
      <c r="E201" s="20" t="s">
        <v>74</v>
      </c>
      <c r="F201" s="19">
        <f>Реактивн!EY27</f>
        <v>0.222</v>
      </c>
    </row>
    <row r="202" spans="1:7" ht="39.950000000000003" customHeight="1" thickBot="1">
      <c r="B202" s="124" t="s">
        <v>75</v>
      </c>
      <c r="C202" s="1" t="s">
        <v>78</v>
      </c>
      <c r="D202" s="125">
        <f>SUM(D178:D201)</f>
        <v>15.760000000000002</v>
      </c>
      <c r="E202" s="1" t="s">
        <v>79</v>
      </c>
      <c r="F202" s="126">
        <f>SUM(F178:F201)</f>
        <v>5.5420000000000007</v>
      </c>
    </row>
    <row r="203" spans="1:7" ht="39.950000000000003" customHeight="1">
      <c r="B203" s="131"/>
      <c r="C203" s="2"/>
      <c r="D203" s="132"/>
      <c r="E203" s="2"/>
      <c r="F203" s="132"/>
    </row>
    <row r="204" spans="1:7" ht="15.75">
      <c r="A204" s="178" t="s">
        <v>80</v>
      </c>
      <c r="B204" s="178"/>
      <c r="C204" s="178"/>
      <c r="D204" s="178"/>
      <c r="E204" s="178"/>
      <c r="F204" s="178"/>
      <c r="G204" s="178"/>
    </row>
    <row r="205" spans="1:7" ht="15.75">
      <c r="B205" s="21"/>
      <c r="C205" s="22" t="s">
        <v>81</v>
      </c>
      <c r="D205" s="24" t="str">
        <f>D2</f>
        <v>16.12.20.</v>
      </c>
      <c r="E205" s="119" t="s">
        <v>426</v>
      </c>
      <c r="F205" s="21"/>
    </row>
    <row r="206" spans="1:7" ht="15.75">
      <c r="B206" s="21"/>
      <c r="C206" s="21"/>
      <c r="D206" s="66"/>
      <c r="E206" s="67"/>
      <c r="F206" s="21"/>
    </row>
    <row r="207" spans="1:7" ht="15.75" customHeight="1">
      <c r="B207" s="21"/>
      <c r="C207" s="22" t="s">
        <v>1</v>
      </c>
      <c r="D207" s="180" t="s">
        <v>568</v>
      </c>
      <c r="E207" s="180"/>
      <c r="F207" s="180"/>
    </row>
    <row r="208" spans="1:7" ht="16.5" thickBot="1">
      <c r="B208" s="21"/>
      <c r="C208" s="129"/>
      <c r="D208" s="161"/>
      <c r="E208" s="161"/>
      <c r="F208" s="161"/>
    </row>
    <row r="209" spans="2:6" ht="20.100000000000001" customHeight="1">
      <c r="B209" s="170" t="s">
        <v>2</v>
      </c>
      <c r="C209" s="181" t="s">
        <v>87</v>
      </c>
      <c r="D209" s="182"/>
      <c r="E209" s="182"/>
      <c r="F209" s="183"/>
    </row>
    <row r="210" spans="2:6" ht="20.100000000000001" customHeight="1" thickBot="1">
      <c r="B210" s="171"/>
      <c r="C210" s="175" t="s">
        <v>88</v>
      </c>
      <c r="D210" s="176"/>
      <c r="E210" s="175" t="s">
        <v>89</v>
      </c>
      <c r="F210" s="176"/>
    </row>
    <row r="211" spans="2:6" ht="20.100000000000001" customHeight="1">
      <c r="B211" s="121" t="s">
        <v>3</v>
      </c>
      <c r="C211" s="116" t="s">
        <v>4</v>
      </c>
      <c r="D211" s="28">
        <f>Активн!J4</f>
        <v>1.286</v>
      </c>
      <c r="E211" s="116" t="s">
        <v>5</v>
      </c>
      <c r="F211" s="28">
        <f>Реактивн!J4</f>
        <v>0.26400000000000001</v>
      </c>
    </row>
    <row r="212" spans="2:6" ht="20.100000000000001" customHeight="1">
      <c r="B212" s="122" t="s">
        <v>6</v>
      </c>
      <c r="C212" s="117" t="s">
        <v>7</v>
      </c>
      <c r="D212" s="17">
        <f>Активн!J5</f>
        <v>1.2010000000000001</v>
      </c>
      <c r="E212" s="117" t="s">
        <v>8</v>
      </c>
      <c r="F212" s="17">
        <f>Реактивн!J5</f>
        <v>0.26400000000000001</v>
      </c>
    </row>
    <row r="213" spans="2:6" ht="20.100000000000001" customHeight="1">
      <c r="B213" s="122" t="s">
        <v>9</v>
      </c>
      <c r="C213" s="117" t="s">
        <v>10</v>
      </c>
      <c r="D213" s="17">
        <f>Активн!J6</f>
        <v>1.155</v>
      </c>
      <c r="E213" s="117" t="s">
        <v>11</v>
      </c>
      <c r="F213" s="17">
        <f>Реактивн!J6</f>
        <v>0.26100000000000001</v>
      </c>
    </row>
    <row r="214" spans="2:6" ht="20.100000000000001" customHeight="1">
      <c r="B214" s="122" t="s">
        <v>12</v>
      </c>
      <c r="C214" s="117" t="s">
        <v>13</v>
      </c>
      <c r="D214" s="17">
        <f>Активн!J7</f>
        <v>1.133</v>
      </c>
      <c r="E214" s="117" t="s">
        <v>14</v>
      </c>
      <c r="F214" s="17">
        <f>Реактивн!J7</f>
        <v>0.25900000000000001</v>
      </c>
    </row>
    <row r="215" spans="2:6" ht="20.100000000000001" customHeight="1">
      <c r="B215" s="122" t="s">
        <v>15</v>
      </c>
      <c r="C215" s="117" t="s">
        <v>16</v>
      </c>
      <c r="D215" s="17">
        <f>Активн!J8</f>
        <v>1.1639999999999999</v>
      </c>
      <c r="E215" s="117" t="s">
        <v>17</v>
      </c>
      <c r="F215" s="17">
        <f>Реактивн!J8</f>
        <v>0.25900000000000001</v>
      </c>
    </row>
    <row r="216" spans="2:6" ht="20.100000000000001" customHeight="1">
      <c r="B216" s="122" t="s">
        <v>18</v>
      </c>
      <c r="C216" s="117" t="s">
        <v>19</v>
      </c>
      <c r="D216" s="17">
        <f>Активн!J9</f>
        <v>1.2749999999999999</v>
      </c>
      <c r="E216" s="117" t="s">
        <v>20</v>
      </c>
      <c r="F216" s="17">
        <f>Реактивн!J9</f>
        <v>0.26800000000000002</v>
      </c>
    </row>
    <row r="217" spans="2:6" ht="20.100000000000001" customHeight="1">
      <c r="B217" s="122" t="s">
        <v>21</v>
      </c>
      <c r="C217" s="117" t="s">
        <v>22</v>
      </c>
      <c r="D217" s="17">
        <f>Активн!J10</f>
        <v>1.3740000000000001</v>
      </c>
      <c r="E217" s="117" t="s">
        <v>23</v>
      </c>
      <c r="F217" s="17">
        <f>Реактивн!J10</f>
        <v>0.28000000000000003</v>
      </c>
    </row>
    <row r="218" spans="2:6" ht="20.100000000000001" customHeight="1">
      <c r="B218" s="122" t="s">
        <v>24</v>
      </c>
      <c r="C218" s="117" t="s">
        <v>25</v>
      </c>
      <c r="D218" s="17">
        <f>Активн!J11</f>
        <v>1.5880000000000001</v>
      </c>
      <c r="E218" s="117" t="s">
        <v>26</v>
      </c>
      <c r="F218" s="17">
        <f>Реактивн!J11</f>
        <v>0.318</v>
      </c>
    </row>
    <row r="219" spans="2:6" ht="20.100000000000001" customHeight="1">
      <c r="B219" s="122" t="s">
        <v>27</v>
      </c>
      <c r="C219" s="117" t="s">
        <v>28</v>
      </c>
      <c r="D219" s="17">
        <f>Активн!J12</f>
        <v>1.742</v>
      </c>
      <c r="E219" s="117" t="s">
        <v>29</v>
      </c>
      <c r="F219" s="17">
        <f>Реактивн!J12</f>
        <v>0.36199999999999999</v>
      </c>
    </row>
    <row r="220" spans="2:6" ht="20.100000000000001" customHeight="1">
      <c r="B220" s="122" t="s">
        <v>30</v>
      </c>
      <c r="C220" s="117" t="s">
        <v>31</v>
      </c>
      <c r="D220" s="17">
        <f>Активн!J13</f>
        <v>1.7629999999999999</v>
      </c>
      <c r="E220" s="117" t="s">
        <v>32</v>
      </c>
      <c r="F220" s="17">
        <f>Реактивн!J13</f>
        <v>0.39700000000000002</v>
      </c>
    </row>
    <row r="221" spans="2:6" ht="20.100000000000001" customHeight="1">
      <c r="B221" s="122" t="s">
        <v>33</v>
      </c>
      <c r="C221" s="117" t="s">
        <v>34</v>
      </c>
      <c r="D221" s="17">
        <f>Активн!J14</f>
        <v>1.81</v>
      </c>
      <c r="E221" s="117" t="s">
        <v>35</v>
      </c>
      <c r="F221" s="17">
        <f>Реактивн!J14</f>
        <v>0.40300000000000002</v>
      </c>
    </row>
    <row r="222" spans="2:6" ht="20.100000000000001" customHeight="1">
      <c r="B222" s="122" t="s">
        <v>36</v>
      </c>
      <c r="C222" s="117" t="s">
        <v>37</v>
      </c>
      <c r="D222" s="17">
        <f>Активн!J15</f>
        <v>1.8140000000000001</v>
      </c>
      <c r="E222" s="117" t="s">
        <v>38</v>
      </c>
      <c r="F222" s="17">
        <f>Реактивн!J15</f>
        <v>0.42599999999999999</v>
      </c>
    </row>
    <row r="223" spans="2:6" ht="20.100000000000001" customHeight="1">
      <c r="B223" s="122" t="s">
        <v>39</v>
      </c>
      <c r="C223" s="117" t="s">
        <v>40</v>
      </c>
      <c r="D223" s="17">
        <f>Активн!J16</f>
        <v>1.7689999999999999</v>
      </c>
      <c r="E223" s="117" t="s">
        <v>41</v>
      </c>
      <c r="F223" s="17">
        <f>Реактивн!J16</f>
        <v>0.4</v>
      </c>
    </row>
    <row r="224" spans="2:6" ht="20.100000000000001" customHeight="1">
      <c r="B224" s="122" t="s">
        <v>42</v>
      </c>
      <c r="C224" s="117" t="s">
        <v>43</v>
      </c>
      <c r="D224" s="17">
        <f>Активн!J17</f>
        <v>1.7869999999999999</v>
      </c>
      <c r="E224" s="117" t="s">
        <v>44</v>
      </c>
      <c r="F224" s="17">
        <f>Реактивн!J17</f>
        <v>0.41299999999999998</v>
      </c>
    </row>
    <row r="225" spans="1:7" ht="20.100000000000001" customHeight="1">
      <c r="B225" s="122" t="s">
        <v>45</v>
      </c>
      <c r="C225" s="117" t="s">
        <v>46</v>
      </c>
      <c r="D225" s="17">
        <f>Активн!J18</f>
        <v>1.782</v>
      </c>
      <c r="E225" s="117" t="s">
        <v>47</v>
      </c>
      <c r="F225" s="17">
        <f>Реактивн!J18</f>
        <v>0.433</v>
      </c>
    </row>
    <row r="226" spans="1:7" ht="20.100000000000001" customHeight="1">
      <c r="B226" s="122" t="s">
        <v>48</v>
      </c>
      <c r="C226" s="117" t="s">
        <v>49</v>
      </c>
      <c r="D226" s="17">
        <f>Активн!J19</f>
        <v>1.8129999999999999</v>
      </c>
      <c r="E226" s="117" t="s">
        <v>50</v>
      </c>
      <c r="F226" s="17">
        <f>Реактивн!J19</f>
        <v>0.42699999999999999</v>
      </c>
    </row>
    <row r="227" spans="1:7" ht="20.100000000000001" customHeight="1">
      <c r="B227" s="122" t="s">
        <v>51</v>
      </c>
      <c r="C227" s="117" t="s">
        <v>52</v>
      </c>
      <c r="D227" s="17">
        <f>Активн!J20</f>
        <v>1.96</v>
      </c>
      <c r="E227" s="117" t="s">
        <v>53</v>
      </c>
      <c r="F227" s="17">
        <f>Реактивн!J20</f>
        <v>0.42199999999999999</v>
      </c>
    </row>
    <row r="228" spans="1:7" ht="20.100000000000001" customHeight="1">
      <c r="B228" s="122" t="s">
        <v>54</v>
      </c>
      <c r="C228" s="117" t="s">
        <v>55</v>
      </c>
      <c r="D228" s="17">
        <f>Активн!J21</f>
        <v>1.962</v>
      </c>
      <c r="E228" s="117" t="s">
        <v>56</v>
      </c>
      <c r="F228" s="17">
        <f>Реактивн!J21</f>
        <v>0.373</v>
      </c>
    </row>
    <row r="229" spans="1:7" ht="20.100000000000001" customHeight="1">
      <c r="B229" s="122" t="s">
        <v>57</v>
      </c>
      <c r="C229" s="117" t="s">
        <v>58</v>
      </c>
      <c r="D229" s="17">
        <f>Активн!J22</f>
        <v>2.0049999999999999</v>
      </c>
      <c r="E229" s="117" t="s">
        <v>59</v>
      </c>
      <c r="F229" s="17">
        <f>Реактивн!J22</f>
        <v>0.36699999999999999</v>
      </c>
    </row>
    <row r="230" spans="1:7" ht="20.100000000000001" customHeight="1">
      <c r="B230" s="122" t="s">
        <v>60</v>
      </c>
      <c r="C230" s="117" t="s">
        <v>61</v>
      </c>
      <c r="D230" s="17">
        <f>Активн!J23</f>
        <v>1.96</v>
      </c>
      <c r="E230" s="117" t="s">
        <v>62</v>
      </c>
      <c r="F230" s="17">
        <f>Реактивн!J23</f>
        <v>0.34899999999999998</v>
      </c>
    </row>
    <row r="231" spans="1:7" ht="20.100000000000001" customHeight="1">
      <c r="B231" s="122" t="s">
        <v>63</v>
      </c>
      <c r="C231" s="117" t="s">
        <v>64</v>
      </c>
      <c r="D231" s="17">
        <f>Активн!J24</f>
        <v>1.93</v>
      </c>
      <c r="E231" s="117" t="s">
        <v>65</v>
      </c>
      <c r="F231" s="17">
        <f>Реактивн!J24</f>
        <v>0.33600000000000002</v>
      </c>
    </row>
    <row r="232" spans="1:7" ht="20.100000000000001" customHeight="1">
      <c r="B232" s="122" t="s">
        <v>66</v>
      </c>
      <c r="C232" s="117" t="s">
        <v>67</v>
      </c>
      <c r="D232" s="17">
        <f>Активн!J25</f>
        <v>1.8360000000000001</v>
      </c>
      <c r="E232" s="117" t="s">
        <v>68</v>
      </c>
      <c r="F232" s="17">
        <f>Реактивн!J25</f>
        <v>0.32700000000000001</v>
      </c>
    </row>
    <row r="233" spans="1:7" ht="20.100000000000001" customHeight="1">
      <c r="B233" s="122" t="s">
        <v>69</v>
      </c>
      <c r="C233" s="117" t="s">
        <v>70</v>
      </c>
      <c r="D233" s="17">
        <f>Активн!J26</f>
        <v>1.631</v>
      </c>
      <c r="E233" s="117" t="s">
        <v>71</v>
      </c>
      <c r="F233" s="17">
        <f>Реактивн!J26</f>
        <v>0.311</v>
      </c>
    </row>
    <row r="234" spans="1:7" ht="20.100000000000001" customHeight="1" thickBot="1">
      <c r="B234" s="123" t="s">
        <v>72</v>
      </c>
      <c r="C234" s="118" t="s">
        <v>73</v>
      </c>
      <c r="D234" s="19">
        <f>Активн!J27</f>
        <v>1.452</v>
      </c>
      <c r="E234" s="118" t="s">
        <v>74</v>
      </c>
      <c r="F234" s="19">
        <f>Реактивн!J27</f>
        <v>0.28999999999999998</v>
      </c>
    </row>
    <row r="235" spans="1:7" ht="39.950000000000003" customHeight="1" thickBot="1">
      <c r="B235" s="124" t="s">
        <v>75</v>
      </c>
      <c r="C235" s="1" t="s">
        <v>78</v>
      </c>
      <c r="D235" s="125">
        <f>SUM(D211:D234)</f>
        <v>39.191999999999993</v>
      </c>
      <c r="E235" s="15" t="s">
        <v>79</v>
      </c>
      <c r="F235" s="133">
        <f>SUM(F211:F234)</f>
        <v>8.2089999999999996</v>
      </c>
    </row>
    <row r="236" spans="1:7" ht="39.950000000000003" customHeight="1">
      <c r="B236" s="131"/>
      <c r="C236" s="2"/>
      <c r="D236" s="132"/>
      <c r="E236" s="2"/>
      <c r="F236" s="132"/>
    </row>
    <row r="237" spans="1:7" ht="15.75">
      <c r="A237" s="178" t="s">
        <v>80</v>
      </c>
      <c r="B237" s="178"/>
      <c r="C237" s="178"/>
      <c r="D237" s="178"/>
      <c r="E237" s="178"/>
      <c r="F237" s="178"/>
      <c r="G237" s="178"/>
    </row>
    <row r="238" spans="1:7" ht="15.75">
      <c r="B238" s="21"/>
      <c r="C238" s="22" t="s">
        <v>81</v>
      </c>
      <c r="D238" s="24" t="str">
        <f>D2</f>
        <v>16.12.20.</v>
      </c>
      <c r="E238" s="119" t="s">
        <v>426</v>
      </c>
      <c r="F238" s="21"/>
    </row>
    <row r="239" spans="1:7" ht="15.75">
      <c r="B239" s="21"/>
      <c r="C239" s="21"/>
      <c r="D239" s="66"/>
      <c r="E239" s="67"/>
      <c r="F239" s="21"/>
    </row>
    <row r="240" spans="1:7" ht="15.75" customHeight="1">
      <c r="B240" s="21"/>
      <c r="C240" s="22" t="s">
        <v>1</v>
      </c>
      <c r="D240" s="180" t="s">
        <v>90</v>
      </c>
      <c r="E240" s="180"/>
      <c r="F240" s="180"/>
    </row>
    <row r="241" spans="2:6" ht="16.5" thickBot="1">
      <c r="B241" s="21"/>
      <c r="C241" s="129"/>
      <c r="D241" s="161"/>
      <c r="E241" s="161"/>
      <c r="F241" s="161"/>
    </row>
    <row r="242" spans="2:6" ht="20.100000000000001" customHeight="1">
      <c r="B242" s="170" t="s">
        <v>2</v>
      </c>
      <c r="C242" s="181" t="s">
        <v>87</v>
      </c>
      <c r="D242" s="182"/>
      <c r="E242" s="182"/>
      <c r="F242" s="183"/>
    </row>
    <row r="243" spans="2:6" ht="20.100000000000001" customHeight="1" thickBot="1">
      <c r="B243" s="171"/>
      <c r="C243" s="175" t="s">
        <v>88</v>
      </c>
      <c r="D243" s="176"/>
      <c r="E243" s="175" t="s">
        <v>89</v>
      </c>
      <c r="F243" s="176"/>
    </row>
    <row r="244" spans="2:6" ht="20.100000000000001" customHeight="1">
      <c r="B244" s="121" t="s">
        <v>3</v>
      </c>
      <c r="C244" s="116" t="s">
        <v>4</v>
      </c>
      <c r="D244" s="95">
        <f>Активн!EX4</f>
        <v>0</v>
      </c>
      <c r="E244" s="116" t="s">
        <v>5</v>
      </c>
      <c r="F244" s="28">
        <f>Реактивн!EX4</f>
        <v>0</v>
      </c>
    </row>
    <row r="245" spans="2:6" ht="20.100000000000001" customHeight="1">
      <c r="B245" s="122" t="s">
        <v>6</v>
      </c>
      <c r="C245" s="117" t="s">
        <v>7</v>
      </c>
      <c r="D245" s="96">
        <f>Активн!EX5</f>
        <v>0</v>
      </c>
      <c r="E245" s="117" t="s">
        <v>8</v>
      </c>
      <c r="F245" s="17">
        <f>Реактивн!EX5</f>
        <v>0</v>
      </c>
    </row>
    <row r="246" spans="2:6" ht="20.100000000000001" customHeight="1">
      <c r="B246" s="122" t="s">
        <v>9</v>
      </c>
      <c r="C246" s="117" t="s">
        <v>10</v>
      </c>
      <c r="D246" s="96">
        <f>Активн!EX6</f>
        <v>0</v>
      </c>
      <c r="E246" s="117" t="s">
        <v>11</v>
      </c>
      <c r="F246" s="17">
        <f>Реактивн!EX6</f>
        <v>0</v>
      </c>
    </row>
    <row r="247" spans="2:6" ht="20.100000000000001" customHeight="1">
      <c r="B247" s="122" t="s">
        <v>12</v>
      </c>
      <c r="C247" s="117" t="s">
        <v>13</v>
      </c>
      <c r="D247" s="96">
        <f>Активн!EX7</f>
        <v>0</v>
      </c>
      <c r="E247" s="117" t="s">
        <v>14</v>
      </c>
      <c r="F247" s="17">
        <f>Реактивн!EX7</f>
        <v>0</v>
      </c>
    </row>
    <row r="248" spans="2:6" ht="20.100000000000001" customHeight="1">
      <c r="B248" s="122" t="s">
        <v>15</v>
      </c>
      <c r="C248" s="117" t="s">
        <v>16</v>
      </c>
      <c r="D248" s="96">
        <f>Активн!EX8</f>
        <v>0</v>
      </c>
      <c r="E248" s="117" t="s">
        <v>17</v>
      </c>
      <c r="F248" s="17">
        <f>Реактивн!EX8</f>
        <v>0</v>
      </c>
    </row>
    <row r="249" spans="2:6" ht="20.100000000000001" customHeight="1">
      <c r="B249" s="122" t="s">
        <v>18</v>
      </c>
      <c r="C249" s="117" t="s">
        <v>19</v>
      </c>
      <c r="D249" s="96">
        <f>Активн!EX9</f>
        <v>0</v>
      </c>
      <c r="E249" s="117" t="s">
        <v>20</v>
      </c>
      <c r="F249" s="17">
        <f>Реактивн!EX9</f>
        <v>0</v>
      </c>
    </row>
    <row r="250" spans="2:6" ht="20.100000000000001" customHeight="1">
      <c r="B250" s="122" t="s">
        <v>21</v>
      </c>
      <c r="C250" s="117" t="s">
        <v>22</v>
      </c>
      <c r="D250" s="96">
        <f>Активн!EX10</f>
        <v>0</v>
      </c>
      <c r="E250" s="117" t="s">
        <v>23</v>
      </c>
      <c r="F250" s="17">
        <f>Реактивн!EX10</f>
        <v>0</v>
      </c>
    </row>
    <row r="251" spans="2:6" ht="20.100000000000001" customHeight="1">
      <c r="B251" s="122" t="s">
        <v>24</v>
      </c>
      <c r="C251" s="117" t="s">
        <v>25</v>
      </c>
      <c r="D251" s="96">
        <f>Активн!EX11</f>
        <v>0</v>
      </c>
      <c r="E251" s="117" t="s">
        <v>26</v>
      </c>
      <c r="F251" s="17">
        <f>Реактивн!EX11</f>
        <v>0</v>
      </c>
    </row>
    <row r="252" spans="2:6" ht="20.100000000000001" customHeight="1">
      <c r="B252" s="122" t="s">
        <v>27</v>
      </c>
      <c r="C252" s="117" t="s">
        <v>28</v>
      </c>
      <c r="D252" s="96">
        <f>Активн!EX12</f>
        <v>0</v>
      </c>
      <c r="E252" s="117" t="s">
        <v>29</v>
      </c>
      <c r="F252" s="17">
        <f>Реактивн!EX12</f>
        <v>0</v>
      </c>
    </row>
    <row r="253" spans="2:6" ht="20.100000000000001" customHeight="1">
      <c r="B253" s="122" t="s">
        <v>30</v>
      </c>
      <c r="C253" s="117" t="s">
        <v>31</v>
      </c>
      <c r="D253" s="96">
        <f>Активн!EX13</f>
        <v>0</v>
      </c>
      <c r="E253" s="117" t="s">
        <v>32</v>
      </c>
      <c r="F253" s="17">
        <f>Реактивн!EX13</f>
        <v>0</v>
      </c>
    </row>
    <row r="254" spans="2:6" ht="20.100000000000001" customHeight="1">
      <c r="B254" s="122" t="s">
        <v>33</v>
      </c>
      <c r="C254" s="117" t="s">
        <v>34</v>
      </c>
      <c r="D254" s="96">
        <f>Активн!EX14</f>
        <v>0</v>
      </c>
      <c r="E254" s="117" t="s">
        <v>35</v>
      </c>
      <c r="F254" s="17">
        <f>Реактивн!EX14</f>
        <v>0</v>
      </c>
    </row>
    <row r="255" spans="2:6" ht="20.100000000000001" customHeight="1">
      <c r="B255" s="122" t="s">
        <v>36</v>
      </c>
      <c r="C255" s="117" t="s">
        <v>37</v>
      </c>
      <c r="D255" s="96">
        <f>Активн!EX15</f>
        <v>0</v>
      </c>
      <c r="E255" s="117" t="s">
        <v>38</v>
      </c>
      <c r="F255" s="17">
        <f>Реактивн!EX15</f>
        <v>0</v>
      </c>
    </row>
    <row r="256" spans="2:6" ht="20.100000000000001" customHeight="1">
      <c r="B256" s="122" t="s">
        <v>39</v>
      </c>
      <c r="C256" s="117" t="s">
        <v>40</v>
      </c>
      <c r="D256" s="96">
        <f>Активн!EX16</f>
        <v>0</v>
      </c>
      <c r="E256" s="117" t="s">
        <v>41</v>
      </c>
      <c r="F256" s="17">
        <f>Реактивн!EX16</f>
        <v>0</v>
      </c>
    </row>
    <row r="257" spans="2:6" ht="20.100000000000001" customHeight="1">
      <c r="B257" s="122" t="s">
        <v>42</v>
      </c>
      <c r="C257" s="117" t="s">
        <v>43</v>
      </c>
      <c r="D257" s="96">
        <f>Активн!EX17</f>
        <v>0</v>
      </c>
      <c r="E257" s="117" t="s">
        <v>44</v>
      </c>
      <c r="F257" s="17">
        <f>Реактивн!EX17</f>
        <v>0</v>
      </c>
    </row>
    <row r="258" spans="2:6" ht="20.100000000000001" customHeight="1">
      <c r="B258" s="122" t="s">
        <v>45</v>
      </c>
      <c r="C258" s="117" t="s">
        <v>46</v>
      </c>
      <c r="D258" s="96">
        <f>Активн!EX18</f>
        <v>0</v>
      </c>
      <c r="E258" s="117" t="s">
        <v>47</v>
      </c>
      <c r="F258" s="17">
        <f>Реактивн!EX18</f>
        <v>0</v>
      </c>
    </row>
    <row r="259" spans="2:6" ht="20.100000000000001" customHeight="1">
      <c r="B259" s="122" t="s">
        <v>48</v>
      </c>
      <c r="C259" s="117" t="s">
        <v>49</v>
      </c>
      <c r="D259" s="96">
        <f>Активн!EX19</f>
        <v>0</v>
      </c>
      <c r="E259" s="117" t="s">
        <v>50</v>
      </c>
      <c r="F259" s="17">
        <f>Реактивн!EX19</f>
        <v>0</v>
      </c>
    </row>
    <row r="260" spans="2:6" ht="20.100000000000001" customHeight="1">
      <c r="B260" s="122" t="s">
        <v>51</v>
      </c>
      <c r="C260" s="117" t="s">
        <v>52</v>
      </c>
      <c r="D260" s="96">
        <f>Активн!EX20</f>
        <v>0</v>
      </c>
      <c r="E260" s="117" t="s">
        <v>53</v>
      </c>
      <c r="F260" s="17">
        <f>Реактивн!EX20</f>
        <v>0</v>
      </c>
    </row>
    <row r="261" spans="2:6" ht="20.100000000000001" customHeight="1">
      <c r="B261" s="122" t="s">
        <v>54</v>
      </c>
      <c r="C261" s="117" t="s">
        <v>55</v>
      </c>
      <c r="D261" s="96">
        <f>Активн!EX21</f>
        <v>0</v>
      </c>
      <c r="E261" s="117" t="s">
        <v>56</v>
      </c>
      <c r="F261" s="17">
        <f>Реактивн!EX21</f>
        <v>0</v>
      </c>
    </row>
    <row r="262" spans="2:6" ht="20.100000000000001" customHeight="1">
      <c r="B262" s="122" t="s">
        <v>57</v>
      </c>
      <c r="C262" s="117" t="s">
        <v>58</v>
      </c>
      <c r="D262" s="96">
        <f>Активн!EX22</f>
        <v>0</v>
      </c>
      <c r="E262" s="117" t="s">
        <v>59</v>
      </c>
      <c r="F262" s="17">
        <f>Реактивн!EX22</f>
        <v>0</v>
      </c>
    </row>
    <row r="263" spans="2:6" ht="20.100000000000001" customHeight="1">
      <c r="B263" s="122" t="s">
        <v>60</v>
      </c>
      <c r="C263" s="117" t="s">
        <v>61</v>
      </c>
      <c r="D263" s="96">
        <f>Активн!EX23</f>
        <v>0</v>
      </c>
      <c r="E263" s="117" t="s">
        <v>62</v>
      </c>
      <c r="F263" s="17">
        <f>Реактивн!EX23</f>
        <v>0</v>
      </c>
    </row>
    <row r="264" spans="2:6" ht="20.100000000000001" customHeight="1">
      <c r="B264" s="122" t="s">
        <v>63</v>
      </c>
      <c r="C264" s="117" t="s">
        <v>64</v>
      </c>
      <c r="D264" s="96">
        <f>Активн!EX24</f>
        <v>0</v>
      </c>
      <c r="E264" s="117" t="s">
        <v>65</v>
      </c>
      <c r="F264" s="17">
        <f>Реактивн!EX24</f>
        <v>0</v>
      </c>
    </row>
    <row r="265" spans="2:6" ht="20.100000000000001" customHeight="1">
      <c r="B265" s="122" t="s">
        <v>66</v>
      </c>
      <c r="C265" s="117" t="s">
        <v>67</v>
      </c>
      <c r="D265" s="96">
        <f>Активн!EX25</f>
        <v>0</v>
      </c>
      <c r="E265" s="117" t="s">
        <v>68</v>
      </c>
      <c r="F265" s="17">
        <f>Реактивн!EX25</f>
        <v>0</v>
      </c>
    </row>
    <row r="266" spans="2:6" ht="20.100000000000001" customHeight="1">
      <c r="B266" s="122" t="s">
        <v>69</v>
      </c>
      <c r="C266" s="117" t="s">
        <v>70</v>
      </c>
      <c r="D266" s="96">
        <f>Активн!EX26</f>
        <v>0</v>
      </c>
      <c r="E266" s="117" t="s">
        <v>71</v>
      </c>
      <c r="F266" s="17">
        <f>Реактивн!EX26</f>
        <v>0</v>
      </c>
    </row>
    <row r="267" spans="2:6" ht="20.100000000000001" customHeight="1" thickBot="1">
      <c r="B267" s="123" t="s">
        <v>72</v>
      </c>
      <c r="C267" s="118" t="s">
        <v>73</v>
      </c>
      <c r="D267" s="97">
        <f>Активн!EX27</f>
        <v>0</v>
      </c>
      <c r="E267" s="118" t="s">
        <v>74</v>
      </c>
      <c r="F267" s="19">
        <f>Реактивн!EX27</f>
        <v>0</v>
      </c>
    </row>
    <row r="268" spans="2:6" ht="39.950000000000003" customHeight="1" thickBot="1">
      <c r="B268" s="124" t="s">
        <v>75</v>
      </c>
      <c r="C268" s="1" t="s">
        <v>78</v>
      </c>
      <c r="D268" s="125">
        <f>SUM(D244:D267)</f>
        <v>0</v>
      </c>
      <c r="E268" s="15" t="s">
        <v>79</v>
      </c>
      <c r="F268" s="133">
        <f>SUM(F244:F267)</f>
        <v>0</v>
      </c>
    </row>
    <row r="269" spans="2:6" ht="66" customHeight="1">
      <c r="B269" s="177" t="s">
        <v>612</v>
      </c>
      <c r="C269" s="177"/>
      <c r="D269" s="177"/>
      <c r="E269" s="177"/>
      <c r="F269" s="177"/>
    </row>
    <row r="270" spans="2:6" ht="26.25" customHeight="1">
      <c r="B270" s="131"/>
      <c r="C270" s="2"/>
      <c r="D270" s="132"/>
      <c r="E270" s="2"/>
      <c r="F270" s="132"/>
    </row>
  </sheetData>
  <mergeCells count="53">
    <mergeCell ref="B34:C34"/>
    <mergeCell ref="B36:C36"/>
    <mergeCell ref="C6:F6"/>
    <mergeCell ref="C7:D7"/>
    <mergeCell ref="E7:F7"/>
    <mergeCell ref="B35:C35"/>
    <mergeCell ref="B6:B7"/>
    <mergeCell ref="A137:G137"/>
    <mergeCell ref="D107:F107"/>
    <mergeCell ref="B109:B110"/>
    <mergeCell ref="C109:F109"/>
    <mergeCell ref="C110:D110"/>
    <mergeCell ref="E110:F110"/>
    <mergeCell ref="A171:G171"/>
    <mergeCell ref="D140:F140"/>
    <mergeCell ref="B142:B143"/>
    <mergeCell ref="C142:F142"/>
    <mergeCell ref="C143:D143"/>
    <mergeCell ref="E143:F143"/>
    <mergeCell ref="B169:F169"/>
    <mergeCell ref="D240:F240"/>
    <mergeCell ref="B242:B243"/>
    <mergeCell ref="C242:F242"/>
    <mergeCell ref="C243:D243"/>
    <mergeCell ref="E243:F243"/>
    <mergeCell ref="A237:G237"/>
    <mergeCell ref="D174:F174"/>
    <mergeCell ref="B176:B177"/>
    <mergeCell ref="C176:F176"/>
    <mergeCell ref="C177:D177"/>
    <mergeCell ref="E177:F177"/>
    <mergeCell ref="A204:G204"/>
    <mergeCell ref="D207:F207"/>
    <mergeCell ref="B209:B210"/>
    <mergeCell ref="C209:F209"/>
    <mergeCell ref="C210:D210"/>
    <mergeCell ref="E210:F210"/>
    <mergeCell ref="B269:F269"/>
    <mergeCell ref="A1:G1"/>
    <mergeCell ref="A5:G5"/>
    <mergeCell ref="A38:G38"/>
    <mergeCell ref="A71:G71"/>
    <mergeCell ref="A104:G104"/>
    <mergeCell ref="D74:F74"/>
    <mergeCell ref="B76:B77"/>
    <mergeCell ref="C76:F76"/>
    <mergeCell ref="C77:D77"/>
    <mergeCell ref="E77:F77"/>
    <mergeCell ref="D41:F41"/>
    <mergeCell ref="B43:B44"/>
    <mergeCell ref="C43:F43"/>
    <mergeCell ref="C44:D44"/>
    <mergeCell ref="E44:F44"/>
  </mergeCells>
  <pageMargins left="0.98425196850393704" right="0.39370078740157483" top="0.19685039370078741" bottom="0.19685039370078741" header="0.31496062992125984" footer="0.31496062992125984"/>
  <pageSetup paperSize="9" firstPageNumber="2" fitToHeight="8" orientation="portrait" useFirstPageNumber="1" horizontalDpi="180" verticalDpi="180" r:id="rId1"/>
  <headerFooter>
    <oddFooter>&amp;L&amp;9Исп. Власова Н.А.&amp;R&amp;P</oddFooter>
  </headerFooter>
  <rowBreaks count="7" manualBreakCount="7">
    <brk id="37" max="6" man="1"/>
    <brk id="70" max="6" man="1"/>
    <brk id="103" max="6" man="1"/>
    <brk id="136" max="6" man="1"/>
    <brk id="170" max="6" man="1"/>
    <brk id="203" max="6" man="1"/>
    <brk id="23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63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26.25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387</v>
      </c>
      <c r="E4" s="24"/>
      <c r="F4" s="24"/>
    </row>
    <row r="5" spans="1:7" ht="69.75" customHeight="1" thickBot="1">
      <c r="A5" s="179" t="s">
        <v>564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D44+D77+D110+D143+D176+D209+D242+D275+D308+D341+D374+D407+D440+D473+D506+D539</f>
        <v>12.974000000000002</v>
      </c>
      <c r="E8" s="16" t="s">
        <v>5</v>
      </c>
      <c r="F8" s="28">
        <f>F44+F77+F110+F143+F176+F209+F242+F275+F308+F341+F374+F407+F440+F473+F506+F539</f>
        <v>5.0739999999999998</v>
      </c>
    </row>
    <row r="9" spans="1:7" ht="20.100000000000001" customHeight="1">
      <c r="B9" s="122" t="s">
        <v>6</v>
      </c>
      <c r="C9" s="117" t="s">
        <v>7</v>
      </c>
      <c r="D9" s="17">
        <f t="shared" ref="D9:F31" si="0">D45+D78+D111+D144+D177+D210+D243+D276+D309+D342+D375+D408+D441+D474+D507+D540</f>
        <v>11.841999999999999</v>
      </c>
      <c r="E9" s="18" t="s">
        <v>8</v>
      </c>
      <c r="F9" s="17">
        <f t="shared" si="0"/>
        <v>4.783999999999998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11.778999999999998</v>
      </c>
      <c r="E10" s="18" t="s">
        <v>11</v>
      </c>
      <c r="F10" s="17">
        <f t="shared" si="0"/>
        <v>4.9190000000000014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11.542</v>
      </c>
      <c r="E11" s="18" t="s">
        <v>14</v>
      </c>
      <c r="F11" s="17">
        <f t="shared" si="0"/>
        <v>4.774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11.295999999999998</v>
      </c>
      <c r="E12" s="18" t="s">
        <v>17</v>
      </c>
      <c r="F12" s="17">
        <f t="shared" si="0"/>
        <v>4.766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12.217999999999998</v>
      </c>
      <c r="E13" s="18" t="s">
        <v>20</v>
      </c>
      <c r="F13" s="17">
        <f t="shared" si="0"/>
        <v>4.863999999999999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13.449</v>
      </c>
      <c r="E14" s="18" t="s">
        <v>23</v>
      </c>
      <c r="F14" s="17">
        <f t="shared" si="0"/>
        <v>5.21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16.268999999999998</v>
      </c>
      <c r="E15" s="18" t="s">
        <v>26</v>
      </c>
      <c r="F15" s="17">
        <f t="shared" si="0"/>
        <v>6.0340000000000007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17.834000000000003</v>
      </c>
      <c r="E16" s="18" t="s">
        <v>29</v>
      </c>
      <c r="F16" s="17">
        <f t="shared" si="0"/>
        <v>6.5850000000000017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19.372999999999998</v>
      </c>
      <c r="E17" s="18" t="s">
        <v>32</v>
      </c>
      <c r="F17" s="17">
        <f t="shared" si="0"/>
        <v>6.7880000000000003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19.934000000000001</v>
      </c>
      <c r="E18" s="18" t="s">
        <v>35</v>
      </c>
      <c r="F18" s="17">
        <f t="shared" si="0"/>
        <v>6.9369999999999994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19.443999999999996</v>
      </c>
      <c r="E19" s="18" t="s">
        <v>38</v>
      </c>
      <c r="F19" s="17">
        <f t="shared" si="0"/>
        <v>6.5689999999999982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19.063000000000002</v>
      </c>
      <c r="E20" s="18" t="s">
        <v>41</v>
      </c>
      <c r="F20" s="17">
        <f t="shared" si="0"/>
        <v>6.2409999999999997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18.995000000000001</v>
      </c>
      <c r="E21" s="18" t="s">
        <v>44</v>
      </c>
      <c r="F21" s="17">
        <f t="shared" si="0"/>
        <v>6.4130000000000003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18.753</v>
      </c>
      <c r="E22" s="18" t="s">
        <v>47</v>
      </c>
      <c r="F22" s="17">
        <f t="shared" si="0"/>
        <v>6.3650000000000002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18.794999999999995</v>
      </c>
      <c r="E23" s="18" t="s">
        <v>50</v>
      </c>
      <c r="F23" s="17">
        <f t="shared" si="0"/>
        <v>6.254999999999999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19.195</v>
      </c>
      <c r="E24" s="18" t="s">
        <v>53</v>
      </c>
      <c r="F24" s="17">
        <f t="shared" si="0"/>
        <v>5.9419999999999993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19.541</v>
      </c>
      <c r="E25" s="18" t="s">
        <v>56</v>
      </c>
      <c r="F25" s="17">
        <f t="shared" si="0"/>
        <v>5.99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18.878999999999998</v>
      </c>
      <c r="E26" s="18" t="s">
        <v>59</v>
      </c>
      <c r="F26" s="17">
        <f t="shared" si="0"/>
        <v>6.125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18.213999999999999</v>
      </c>
      <c r="E27" s="18" t="s">
        <v>62</v>
      </c>
      <c r="F27" s="17">
        <f t="shared" si="0"/>
        <v>5.83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18.093999999999998</v>
      </c>
      <c r="E28" s="18" t="s">
        <v>65</v>
      </c>
      <c r="F28" s="17">
        <f t="shared" si="0"/>
        <v>5.6339999999999986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16.838000000000005</v>
      </c>
      <c r="E29" s="18" t="s">
        <v>68</v>
      </c>
      <c r="F29" s="17">
        <f t="shared" si="0"/>
        <v>5.5969999999999995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15.465999999999999</v>
      </c>
      <c r="E30" s="18" t="s">
        <v>71</v>
      </c>
      <c r="F30" s="17">
        <f t="shared" si="0"/>
        <v>5.1290000000000013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13.872999999999999</v>
      </c>
      <c r="E31" s="20" t="s">
        <v>74</v>
      </c>
      <c r="F31" s="19">
        <f t="shared" si="0"/>
        <v>4.9670000000000005</v>
      </c>
    </row>
    <row r="32" spans="2:6" ht="30" customHeight="1" thickBot="1">
      <c r="B32" s="124" t="s">
        <v>75</v>
      </c>
      <c r="C32" s="1" t="s">
        <v>78</v>
      </c>
      <c r="D32" s="125">
        <f>SUM(D8:D31)</f>
        <v>393.66</v>
      </c>
      <c r="E32" s="1" t="s">
        <v>79</v>
      </c>
      <c r="F32" s="126">
        <f>SUM(F8:F31)</f>
        <v>137.79199999999997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388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Активн!BJ4</f>
        <v>0.25900000000000001</v>
      </c>
      <c r="E44" s="16" t="s">
        <v>5</v>
      </c>
      <c r="F44" s="28">
        <f>Реактивн!BJ4</f>
        <v>0.13200000000000001</v>
      </c>
    </row>
    <row r="45" spans="1:7" ht="20.100000000000001" customHeight="1">
      <c r="B45" s="122" t="s">
        <v>6</v>
      </c>
      <c r="C45" s="117" t="s">
        <v>7</v>
      </c>
      <c r="D45" s="17">
        <f>Активн!BJ5</f>
        <v>0.25600000000000001</v>
      </c>
      <c r="E45" s="18" t="s">
        <v>8</v>
      </c>
      <c r="F45" s="17">
        <f>Реактивн!BJ5</f>
        <v>0.13</v>
      </c>
    </row>
    <row r="46" spans="1:7" ht="20.100000000000001" customHeight="1">
      <c r="B46" s="122" t="s">
        <v>9</v>
      </c>
      <c r="C46" s="117" t="s">
        <v>10</v>
      </c>
      <c r="D46" s="17">
        <f>Активн!BJ6</f>
        <v>0.248</v>
      </c>
      <c r="E46" s="18" t="s">
        <v>11</v>
      </c>
      <c r="F46" s="17">
        <f>Реактивн!BJ6</f>
        <v>0.122</v>
      </c>
    </row>
    <row r="47" spans="1:7" ht="20.100000000000001" customHeight="1">
      <c r="B47" s="122" t="s">
        <v>12</v>
      </c>
      <c r="C47" s="117" t="s">
        <v>13</v>
      </c>
      <c r="D47" s="17">
        <f>Активн!BJ7</f>
        <v>0.251</v>
      </c>
      <c r="E47" s="18" t="s">
        <v>14</v>
      </c>
      <c r="F47" s="17">
        <f>Реактивн!BJ7</f>
        <v>0.122</v>
      </c>
    </row>
    <row r="48" spans="1:7" ht="20.100000000000001" customHeight="1">
      <c r="B48" s="122" t="s">
        <v>15</v>
      </c>
      <c r="C48" s="117" t="s">
        <v>16</v>
      </c>
      <c r="D48" s="17">
        <f>Активн!BJ8</f>
        <v>0.23200000000000001</v>
      </c>
      <c r="E48" s="18" t="s">
        <v>17</v>
      </c>
      <c r="F48" s="17">
        <f>Реактивн!BJ8</f>
        <v>0.10199999999999999</v>
      </c>
    </row>
    <row r="49" spans="2:6" ht="20.100000000000001" customHeight="1">
      <c r="B49" s="122" t="s">
        <v>18</v>
      </c>
      <c r="C49" s="117" t="s">
        <v>19</v>
      </c>
      <c r="D49" s="17">
        <f>Активн!BJ9</f>
        <v>0.23599999999999999</v>
      </c>
      <c r="E49" s="18" t="s">
        <v>20</v>
      </c>
      <c r="F49" s="17">
        <f>Реактивн!BJ9</f>
        <v>0.111</v>
      </c>
    </row>
    <row r="50" spans="2:6" ht="20.100000000000001" customHeight="1">
      <c r="B50" s="122" t="s">
        <v>21</v>
      </c>
      <c r="C50" s="117" t="s">
        <v>22</v>
      </c>
      <c r="D50" s="17">
        <f>Активн!BJ10</f>
        <v>0.36699999999999999</v>
      </c>
      <c r="E50" s="18" t="s">
        <v>23</v>
      </c>
      <c r="F50" s="17">
        <f>Реактивн!BJ10</f>
        <v>0.20699999999999999</v>
      </c>
    </row>
    <row r="51" spans="2:6" ht="20.100000000000001" customHeight="1">
      <c r="B51" s="122" t="s">
        <v>24</v>
      </c>
      <c r="C51" s="117" t="s">
        <v>25</v>
      </c>
      <c r="D51" s="17">
        <f>Активн!BJ11</f>
        <v>0.59199999999999997</v>
      </c>
      <c r="E51" s="18" t="s">
        <v>26</v>
      </c>
      <c r="F51" s="17">
        <f>Реактивн!BJ11</f>
        <v>0.34100000000000003</v>
      </c>
    </row>
    <row r="52" spans="2:6" ht="20.100000000000001" customHeight="1">
      <c r="B52" s="122" t="s">
        <v>27</v>
      </c>
      <c r="C52" s="117" t="s">
        <v>28</v>
      </c>
      <c r="D52" s="17">
        <f>Активн!BJ12</f>
        <v>0.71899999999999997</v>
      </c>
      <c r="E52" s="18" t="s">
        <v>29</v>
      </c>
      <c r="F52" s="17">
        <f>Реактивн!BJ12</f>
        <v>0.44</v>
      </c>
    </row>
    <row r="53" spans="2:6" ht="20.100000000000001" customHeight="1">
      <c r="B53" s="122" t="s">
        <v>30</v>
      </c>
      <c r="C53" s="117" t="s">
        <v>31</v>
      </c>
      <c r="D53" s="17">
        <f>Активн!BJ13</f>
        <v>0.83799999999999997</v>
      </c>
      <c r="E53" s="18" t="s">
        <v>32</v>
      </c>
      <c r="F53" s="17">
        <f>Реактивн!BJ13</f>
        <v>0.52300000000000002</v>
      </c>
    </row>
    <row r="54" spans="2:6" ht="20.100000000000001" customHeight="1">
      <c r="B54" s="122" t="s">
        <v>33</v>
      </c>
      <c r="C54" s="117" t="s">
        <v>34</v>
      </c>
      <c r="D54" s="17">
        <f>Активн!BJ14</f>
        <v>0.84699999999999998</v>
      </c>
      <c r="E54" s="18" t="s">
        <v>35</v>
      </c>
      <c r="F54" s="17">
        <f>Реактивн!BJ14</f>
        <v>0.53200000000000003</v>
      </c>
    </row>
    <row r="55" spans="2:6" ht="20.100000000000001" customHeight="1">
      <c r="B55" s="122" t="s">
        <v>36</v>
      </c>
      <c r="C55" s="117" t="s">
        <v>37</v>
      </c>
      <c r="D55" s="17">
        <f>Активн!BJ15</f>
        <v>0.67500000000000004</v>
      </c>
      <c r="E55" s="18" t="s">
        <v>38</v>
      </c>
      <c r="F55" s="17">
        <f>Реактивн!BJ15</f>
        <v>0.41399999999999998</v>
      </c>
    </row>
    <row r="56" spans="2:6" ht="20.100000000000001" customHeight="1">
      <c r="B56" s="122" t="s">
        <v>39</v>
      </c>
      <c r="C56" s="117" t="s">
        <v>40</v>
      </c>
      <c r="D56" s="17">
        <f>Активн!BJ16</f>
        <v>0.372</v>
      </c>
      <c r="E56" s="18" t="s">
        <v>41</v>
      </c>
      <c r="F56" s="17">
        <f>Реактивн!BJ16</f>
        <v>0.218</v>
      </c>
    </row>
    <row r="57" spans="2:6" ht="20.100000000000001" customHeight="1">
      <c r="B57" s="122" t="s">
        <v>42</v>
      </c>
      <c r="C57" s="117" t="s">
        <v>43</v>
      </c>
      <c r="D57" s="17">
        <f>Активн!BJ17</f>
        <v>0.42599999999999999</v>
      </c>
      <c r="E57" s="18" t="s">
        <v>44</v>
      </c>
      <c r="F57" s="17">
        <f>Реактивн!BJ17</f>
        <v>0.245</v>
      </c>
    </row>
    <row r="58" spans="2:6" ht="20.100000000000001" customHeight="1">
      <c r="B58" s="122" t="s">
        <v>45</v>
      </c>
      <c r="C58" s="117" t="s">
        <v>46</v>
      </c>
      <c r="D58" s="17">
        <f>Активн!BJ18</f>
        <v>0.495</v>
      </c>
      <c r="E58" s="18" t="s">
        <v>47</v>
      </c>
      <c r="F58" s="17">
        <f>Реактивн!BJ18</f>
        <v>0.23799999999999999</v>
      </c>
    </row>
    <row r="59" spans="2:6" ht="20.100000000000001" customHeight="1">
      <c r="B59" s="122" t="s">
        <v>48</v>
      </c>
      <c r="C59" s="117" t="s">
        <v>49</v>
      </c>
      <c r="D59" s="17">
        <f>Активн!BJ19</f>
        <v>0.503</v>
      </c>
      <c r="E59" s="18" t="s">
        <v>50</v>
      </c>
      <c r="F59" s="17">
        <f>Реактивн!BJ19</f>
        <v>0.27</v>
      </c>
    </row>
    <row r="60" spans="2:6" ht="20.100000000000001" customHeight="1">
      <c r="B60" s="122" t="s">
        <v>51</v>
      </c>
      <c r="C60" s="117" t="s">
        <v>52</v>
      </c>
      <c r="D60" s="17">
        <f>Активн!BJ20</f>
        <v>0.38400000000000001</v>
      </c>
      <c r="E60" s="18" t="s">
        <v>53</v>
      </c>
      <c r="F60" s="17">
        <f>Реактивн!BJ20</f>
        <v>0.187</v>
      </c>
    </row>
    <row r="61" spans="2:6" ht="20.100000000000001" customHeight="1">
      <c r="B61" s="122" t="s">
        <v>54</v>
      </c>
      <c r="C61" s="117" t="s">
        <v>55</v>
      </c>
      <c r="D61" s="17">
        <f>Активн!BJ21</f>
        <v>0.41499999999999998</v>
      </c>
      <c r="E61" s="18" t="s">
        <v>56</v>
      </c>
      <c r="F61" s="17">
        <f>Реактивн!BJ21</f>
        <v>0.22500000000000001</v>
      </c>
    </row>
    <row r="62" spans="2:6" ht="20.100000000000001" customHeight="1">
      <c r="B62" s="122" t="s">
        <v>57</v>
      </c>
      <c r="C62" s="117" t="s">
        <v>58</v>
      </c>
      <c r="D62" s="17">
        <f>Активн!BJ22</f>
        <v>0.316</v>
      </c>
      <c r="E62" s="18" t="s">
        <v>59</v>
      </c>
      <c r="F62" s="17">
        <f>Реактивн!BJ22</f>
        <v>0.15</v>
      </c>
    </row>
    <row r="63" spans="2:6" ht="20.100000000000001" customHeight="1">
      <c r="B63" s="122" t="s">
        <v>60</v>
      </c>
      <c r="C63" s="117" t="s">
        <v>61</v>
      </c>
      <c r="D63" s="17">
        <f>Активн!BJ23</f>
        <v>0.27700000000000002</v>
      </c>
      <c r="E63" s="18" t="s">
        <v>62</v>
      </c>
      <c r="F63" s="17">
        <f>Реактивн!BJ23</f>
        <v>0.13900000000000001</v>
      </c>
    </row>
    <row r="64" spans="2:6" ht="20.100000000000001" customHeight="1">
      <c r="B64" s="122" t="s">
        <v>63</v>
      </c>
      <c r="C64" s="117" t="s">
        <v>64</v>
      </c>
      <c r="D64" s="17">
        <f>Активн!BJ24</f>
        <v>0.22700000000000001</v>
      </c>
      <c r="E64" s="18" t="s">
        <v>65</v>
      </c>
      <c r="F64" s="17">
        <f>Реактивн!BJ24</f>
        <v>9.2999999999999999E-2</v>
      </c>
    </row>
    <row r="65" spans="1:7" ht="20.100000000000001" customHeight="1">
      <c r="B65" s="122" t="s">
        <v>66</v>
      </c>
      <c r="C65" s="117" t="s">
        <v>67</v>
      </c>
      <c r="D65" s="17">
        <f>Активн!BJ25</f>
        <v>0.20300000000000001</v>
      </c>
      <c r="E65" s="18" t="s">
        <v>68</v>
      </c>
      <c r="F65" s="17">
        <f>Реактивн!BJ25</f>
        <v>7.4999999999999997E-2</v>
      </c>
    </row>
    <row r="66" spans="1:7" ht="20.100000000000001" customHeight="1">
      <c r="B66" s="122" t="s">
        <v>69</v>
      </c>
      <c r="C66" s="117" t="s">
        <v>70</v>
      </c>
      <c r="D66" s="17">
        <f>Активн!BJ26</f>
        <v>0.19700000000000001</v>
      </c>
      <c r="E66" s="18" t="s">
        <v>71</v>
      </c>
      <c r="F66" s="17">
        <f>Реактивн!BJ26</f>
        <v>6.6000000000000003E-2</v>
      </c>
    </row>
    <row r="67" spans="1:7" ht="20.100000000000001" customHeight="1" thickBot="1">
      <c r="B67" s="123" t="s">
        <v>72</v>
      </c>
      <c r="C67" s="118" t="s">
        <v>73</v>
      </c>
      <c r="D67" s="19">
        <f>Активн!BJ27</f>
        <v>0.187</v>
      </c>
      <c r="E67" s="20" t="s">
        <v>74</v>
      </c>
      <c r="F67" s="19">
        <f>Реактивн!BJ27</f>
        <v>5.8000000000000003E-2</v>
      </c>
    </row>
    <row r="68" spans="1:7" ht="39.950000000000003" customHeight="1" thickBot="1">
      <c r="B68" s="124" t="s">
        <v>75</v>
      </c>
      <c r="C68" s="1" t="s">
        <v>78</v>
      </c>
      <c r="D68" s="125">
        <f>SUM(D44:D67)</f>
        <v>9.5219999999999985</v>
      </c>
      <c r="E68" s="1" t="s">
        <v>79</v>
      </c>
      <c r="F68" s="126">
        <f>SUM(F44:F67)</f>
        <v>5.1400000000000006</v>
      </c>
    </row>
    <row r="69" spans="1:7" ht="39.950000000000003" customHeight="1">
      <c r="B69" s="131"/>
      <c r="C69" s="2"/>
      <c r="D69" s="132"/>
      <c r="E69" s="2"/>
      <c r="F69" s="132"/>
    </row>
    <row r="70" spans="1:7" ht="15.75">
      <c r="A70" s="178" t="s">
        <v>80</v>
      </c>
      <c r="B70" s="178"/>
      <c r="C70" s="178"/>
      <c r="D70" s="178"/>
      <c r="E70" s="178"/>
      <c r="F70" s="178"/>
      <c r="G70" s="178"/>
    </row>
    <row r="71" spans="1:7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7" ht="15.75">
      <c r="B72" s="21"/>
      <c r="C72" s="21"/>
      <c r="D72" s="66"/>
      <c r="E72" s="67"/>
      <c r="F72" s="21"/>
    </row>
    <row r="73" spans="1:7" ht="15.75" customHeight="1">
      <c r="B73" s="21"/>
      <c r="C73" s="22" t="s">
        <v>1</v>
      </c>
      <c r="D73" s="180" t="s">
        <v>389</v>
      </c>
      <c r="E73" s="180"/>
      <c r="F73" s="180"/>
    </row>
    <row r="74" spans="1:7" ht="16.5" thickBot="1">
      <c r="B74" s="21"/>
      <c r="C74" s="129"/>
      <c r="D74" s="161"/>
      <c r="E74" s="161"/>
      <c r="F74" s="161"/>
    </row>
    <row r="75" spans="1:7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7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7" ht="20.100000000000001" customHeight="1">
      <c r="B77" s="121" t="s">
        <v>3</v>
      </c>
      <c r="C77" s="116" t="s">
        <v>4</v>
      </c>
      <c r="D77" s="28">
        <f>Активн!BK4</f>
        <v>0.311</v>
      </c>
      <c r="E77" s="16" t="s">
        <v>5</v>
      </c>
      <c r="F77" s="28">
        <f>Реактивн!BK4</f>
        <v>0.153</v>
      </c>
    </row>
    <row r="78" spans="1:7" ht="20.100000000000001" customHeight="1">
      <c r="B78" s="122" t="s">
        <v>6</v>
      </c>
      <c r="C78" s="117" t="s">
        <v>7</v>
      </c>
      <c r="D78" s="17">
        <f>Активн!BK5</f>
        <v>0.3</v>
      </c>
      <c r="E78" s="18" t="s">
        <v>8</v>
      </c>
      <c r="F78" s="17">
        <f>Реактивн!BK5</f>
        <v>0.15</v>
      </c>
    </row>
    <row r="79" spans="1:7" ht="20.100000000000001" customHeight="1">
      <c r="B79" s="122" t="s">
        <v>9</v>
      </c>
      <c r="C79" s="117" t="s">
        <v>10</v>
      </c>
      <c r="D79" s="17">
        <f>Активн!BK6</f>
        <v>0.29499999999999998</v>
      </c>
      <c r="E79" s="18" t="s">
        <v>11</v>
      </c>
      <c r="F79" s="17">
        <f>Реактивн!BK6</f>
        <v>0.154</v>
      </c>
    </row>
    <row r="80" spans="1:7" ht="20.100000000000001" customHeight="1">
      <c r="B80" s="122" t="s">
        <v>12</v>
      </c>
      <c r="C80" s="117" t="s">
        <v>13</v>
      </c>
      <c r="D80" s="17">
        <f>Активн!BK7</f>
        <v>0.29699999999999999</v>
      </c>
      <c r="E80" s="18" t="s">
        <v>14</v>
      </c>
      <c r="F80" s="17">
        <f>Реактивн!BK7</f>
        <v>0.151</v>
      </c>
    </row>
    <row r="81" spans="2:6" ht="20.100000000000001" customHeight="1">
      <c r="B81" s="122" t="s">
        <v>15</v>
      </c>
      <c r="C81" s="117" t="s">
        <v>16</v>
      </c>
      <c r="D81" s="17">
        <f>Активн!BK8</f>
        <v>0.28999999999999998</v>
      </c>
      <c r="E81" s="18" t="s">
        <v>17</v>
      </c>
      <c r="F81" s="17">
        <f>Реактивн!BK8</f>
        <v>0.14599999999999999</v>
      </c>
    </row>
    <row r="82" spans="2:6" ht="20.100000000000001" customHeight="1">
      <c r="B82" s="122" t="s">
        <v>18</v>
      </c>
      <c r="C82" s="117" t="s">
        <v>19</v>
      </c>
      <c r="D82" s="17">
        <f>Активн!BK9</f>
        <v>0.32700000000000001</v>
      </c>
      <c r="E82" s="18" t="s">
        <v>20</v>
      </c>
      <c r="F82" s="17">
        <f>Реактивн!BK9</f>
        <v>0.154</v>
      </c>
    </row>
    <row r="83" spans="2:6" ht="20.100000000000001" customHeight="1">
      <c r="B83" s="122" t="s">
        <v>21</v>
      </c>
      <c r="C83" s="117" t="s">
        <v>22</v>
      </c>
      <c r="D83" s="17">
        <f>Активн!BK10</f>
        <v>0.33200000000000002</v>
      </c>
      <c r="E83" s="18" t="s">
        <v>23</v>
      </c>
      <c r="F83" s="17">
        <f>Реактивн!BK10</f>
        <v>0.14799999999999999</v>
      </c>
    </row>
    <row r="84" spans="2:6" ht="20.100000000000001" customHeight="1">
      <c r="B84" s="122" t="s">
        <v>24</v>
      </c>
      <c r="C84" s="117" t="s">
        <v>25</v>
      </c>
      <c r="D84" s="17">
        <f>Активн!BK11</f>
        <v>0.48099999999999998</v>
      </c>
      <c r="E84" s="18" t="s">
        <v>26</v>
      </c>
      <c r="F84" s="17">
        <f>Реактивн!BK11</f>
        <v>0.23400000000000001</v>
      </c>
    </row>
    <row r="85" spans="2:6" ht="20.100000000000001" customHeight="1">
      <c r="B85" s="122" t="s">
        <v>27</v>
      </c>
      <c r="C85" s="117" t="s">
        <v>28</v>
      </c>
      <c r="D85" s="17">
        <f>Активн!BK12</f>
        <v>0.54500000000000004</v>
      </c>
      <c r="E85" s="18" t="s">
        <v>29</v>
      </c>
      <c r="F85" s="17">
        <f>Реактивн!BK12</f>
        <v>0.255</v>
      </c>
    </row>
    <row r="86" spans="2:6" ht="20.100000000000001" customHeight="1">
      <c r="B86" s="122" t="s">
        <v>30</v>
      </c>
      <c r="C86" s="117" t="s">
        <v>31</v>
      </c>
      <c r="D86" s="17">
        <f>Активн!BK13</f>
        <v>0.622</v>
      </c>
      <c r="E86" s="18" t="s">
        <v>32</v>
      </c>
      <c r="F86" s="17">
        <f>Реактивн!BK13</f>
        <v>0.25600000000000001</v>
      </c>
    </row>
    <row r="87" spans="2:6" ht="20.100000000000001" customHeight="1">
      <c r="B87" s="122" t="s">
        <v>33</v>
      </c>
      <c r="C87" s="117" t="s">
        <v>34</v>
      </c>
      <c r="D87" s="17">
        <f>Активн!BK14</f>
        <v>0.70299999999999996</v>
      </c>
      <c r="E87" s="18" t="s">
        <v>35</v>
      </c>
      <c r="F87" s="17">
        <f>Реактивн!BK14</f>
        <v>0.26900000000000002</v>
      </c>
    </row>
    <row r="88" spans="2:6" ht="20.100000000000001" customHeight="1">
      <c r="B88" s="122" t="s">
        <v>36</v>
      </c>
      <c r="C88" s="117" t="s">
        <v>37</v>
      </c>
      <c r="D88" s="17">
        <f>Активн!BK15</f>
        <v>0.68400000000000005</v>
      </c>
      <c r="E88" s="18" t="s">
        <v>38</v>
      </c>
      <c r="F88" s="17">
        <f>Реактивн!BK15</f>
        <v>0.26100000000000001</v>
      </c>
    </row>
    <row r="89" spans="2:6" ht="20.100000000000001" customHeight="1">
      <c r="B89" s="122" t="s">
        <v>39</v>
      </c>
      <c r="C89" s="117" t="s">
        <v>40</v>
      </c>
      <c r="D89" s="17">
        <f>Активн!BK16</f>
        <v>0.71499999999999997</v>
      </c>
      <c r="E89" s="18" t="s">
        <v>41</v>
      </c>
      <c r="F89" s="17">
        <f>Реактивн!BK16</f>
        <v>0.318</v>
      </c>
    </row>
    <row r="90" spans="2:6" ht="20.100000000000001" customHeight="1">
      <c r="B90" s="122" t="s">
        <v>42</v>
      </c>
      <c r="C90" s="117" t="s">
        <v>43</v>
      </c>
      <c r="D90" s="17">
        <f>Активн!BK17</f>
        <v>0.66200000000000003</v>
      </c>
      <c r="E90" s="18" t="s">
        <v>44</v>
      </c>
      <c r="F90" s="17">
        <f>Реактивн!BK17</f>
        <v>0.28000000000000003</v>
      </c>
    </row>
    <row r="91" spans="2:6" ht="20.100000000000001" customHeight="1">
      <c r="B91" s="122" t="s">
        <v>45</v>
      </c>
      <c r="C91" s="117" t="s">
        <v>46</v>
      </c>
      <c r="D91" s="17">
        <f>Активн!BK18</f>
        <v>0.71599999999999997</v>
      </c>
      <c r="E91" s="18" t="s">
        <v>47</v>
      </c>
      <c r="F91" s="17">
        <f>Реактивн!BK18</f>
        <v>0.317</v>
      </c>
    </row>
    <row r="92" spans="2:6" ht="20.100000000000001" customHeight="1">
      <c r="B92" s="122" t="s">
        <v>48</v>
      </c>
      <c r="C92" s="117" t="s">
        <v>49</v>
      </c>
      <c r="D92" s="17">
        <f>Активн!BK19</f>
        <v>0.70899999999999996</v>
      </c>
      <c r="E92" s="18" t="s">
        <v>50</v>
      </c>
      <c r="F92" s="17">
        <f>Реактивн!BK19</f>
        <v>0.27900000000000003</v>
      </c>
    </row>
    <row r="93" spans="2:6" ht="20.100000000000001" customHeight="1">
      <c r="B93" s="122" t="s">
        <v>51</v>
      </c>
      <c r="C93" s="117" t="s">
        <v>52</v>
      </c>
      <c r="D93" s="17">
        <f>Активн!BK20</f>
        <v>0.67700000000000005</v>
      </c>
      <c r="E93" s="18" t="s">
        <v>53</v>
      </c>
      <c r="F93" s="17">
        <f>Реактивн!BK20</f>
        <v>0.27</v>
      </c>
    </row>
    <row r="94" spans="2:6" ht="20.100000000000001" customHeight="1">
      <c r="B94" s="122" t="s">
        <v>54</v>
      </c>
      <c r="C94" s="117" t="s">
        <v>55</v>
      </c>
      <c r="D94" s="17">
        <f>Активн!BK21</f>
        <v>0.59499999999999997</v>
      </c>
      <c r="E94" s="18" t="s">
        <v>56</v>
      </c>
      <c r="F94" s="17">
        <f>Реактивн!BK21</f>
        <v>0.24299999999999999</v>
      </c>
    </row>
    <row r="95" spans="2:6" ht="20.100000000000001" customHeight="1">
      <c r="B95" s="122" t="s">
        <v>57</v>
      </c>
      <c r="C95" s="117" t="s">
        <v>58</v>
      </c>
      <c r="D95" s="17">
        <f>Активн!BK22</f>
        <v>0.48299999999999998</v>
      </c>
      <c r="E95" s="18" t="s">
        <v>59</v>
      </c>
      <c r="F95" s="17">
        <f>Реактивн!BK22</f>
        <v>0.19900000000000001</v>
      </c>
    </row>
    <row r="96" spans="2:6" ht="20.100000000000001" customHeight="1">
      <c r="B96" s="122" t="s">
        <v>60</v>
      </c>
      <c r="C96" s="117" t="s">
        <v>61</v>
      </c>
      <c r="D96" s="17">
        <f>Активн!BK23</f>
        <v>0.47799999999999998</v>
      </c>
      <c r="E96" s="18" t="s">
        <v>62</v>
      </c>
      <c r="F96" s="17">
        <f>Реактивн!BK23</f>
        <v>0.21</v>
      </c>
    </row>
    <row r="97" spans="1:7" ht="20.100000000000001" customHeight="1">
      <c r="B97" s="122" t="s">
        <v>63</v>
      </c>
      <c r="C97" s="117" t="s">
        <v>64</v>
      </c>
      <c r="D97" s="17">
        <f>Активн!BK24</f>
        <v>0.45700000000000002</v>
      </c>
      <c r="E97" s="18" t="s">
        <v>65</v>
      </c>
      <c r="F97" s="17">
        <f>Реактивн!BK24</f>
        <v>0.214</v>
      </c>
    </row>
    <row r="98" spans="1:7" ht="20.100000000000001" customHeight="1">
      <c r="B98" s="122" t="s">
        <v>66</v>
      </c>
      <c r="C98" s="117" t="s">
        <v>67</v>
      </c>
      <c r="D98" s="17">
        <f>Активн!BK25</f>
        <v>0.40200000000000002</v>
      </c>
      <c r="E98" s="18" t="s">
        <v>68</v>
      </c>
      <c r="F98" s="17">
        <f>Реактивн!BK25</f>
        <v>0.189</v>
      </c>
    </row>
    <row r="99" spans="1:7" ht="20.100000000000001" customHeight="1">
      <c r="B99" s="122" t="s">
        <v>69</v>
      </c>
      <c r="C99" s="117" t="s">
        <v>70</v>
      </c>
      <c r="D99" s="17">
        <f>Активн!BK26</f>
        <v>0.34799999999999998</v>
      </c>
      <c r="E99" s="18" t="s">
        <v>71</v>
      </c>
      <c r="F99" s="17">
        <f>Реактивн!BK26</f>
        <v>0.14799999999999999</v>
      </c>
    </row>
    <row r="100" spans="1:7" ht="20.100000000000001" customHeight="1" thickBot="1">
      <c r="B100" s="123" t="s">
        <v>72</v>
      </c>
      <c r="C100" s="118" t="s">
        <v>73</v>
      </c>
      <c r="D100" s="19">
        <f>Активн!BK27</f>
        <v>0.32800000000000001</v>
      </c>
      <c r="E100" s="20" t="s">
        <v>74</v>
      </c>
      <c r="F100" s="19">
        <f>Реактивн!BK27</f>
        <v>0.13700000000000001</v>
      </c>
    </row>
    <row r="101" spans="1:7" ht="39.950000000000003" customHeight="1" thickBot="1">
      <c r="B101" s="124" t="s">
        <v>75</v>
      </c>
      <c r="C101" s="1" t="s">
        <v>78</v>
      </c>
      <c r="D101" s="125">
        <f>SUM(D77:D100)</f>
        <v>11.757</v>
      </c>
      <c r="E101" s="1" t="s">
        <v>79</v>
      </c>
      <c r="F101" s="126">
        <f>SUM(F77:F100)</f>
        <v>5.1349999999999998</v>
      </c>
    </row>
    <row r="102" spans="1:7" ht="39.950000000000003" customHeight="1">
      <c r="B102" s="131"/>
      <c r="C102" s="2"/>
      <c r="D102" s="132"/>
      <c r="E102" s="2"/>
      <c r="F102" s="132"/>
    </row>
    <row r="103" spans="1:7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7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7" ht="15.75">
      <c r="B105" s="21"/>
      <c r="C105" s="21"/>
      <c r="D105" s="66"/>
      <c r="E105" s="67"/>
      <c r="F105" s="21"/>
    </row>
    <row r="106" spans="1:7" ht="15.75" customHeight="1">
      <c r="B106" s="21"/>
      <c r="C106" s="22" t="s">
        <v>1</v>
      </c>
      <c r="D106" s="180" t="s">
        <v>390</v>
      </c>
      <c r="E106" s="180"/>
      <c r="F106" s="180"/>
    </row>
    <row r="107" spans="1:7" ht="16.5" thickBot="1">
      <c r="B107" s="21"/>
      <c r="C107" s="129"/>
      <c r="D107" s="161"/>
      <c r="E107" s="161"/>
      <c r="F107" s="161"/>
    </row>
    <row r="108" spans="1:7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7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7" ht="20.100000000000001" customHeight="1">
      <c r="B110" s="121" t="s">
        <v>3</v>
      </c>
      <c r="C110" s="116" t="s">
        <v>4</v>
      </c>
      <c r="D110" s="28">
        <f>Активн!BL4</f>
        <v>0.999</v>
      </c>
      <c r="E110" s="16" t="s">
        <v>5</v>
      </c>
      <c r="F110" s="28">
        <f>Реактивн!BL4</f>
        <v>0.45300000000000001</v>
      </c>
    </row>
    <row r="111" spans="1:7" ht="20.100000000000001" customHeight="1">
      <c r="B111" s="122" t="s">
        <v>6</v>
      </c>
      <c r="C111" s="117" t="s">
        <v>7</v>
      </c>
      <c r="D111" s="17">
        <f>Активн!BL5</f>
        <v>0.97099999999999997</v>
      </c>
      <c r="E111" s="18" t="s">
        <v>8</v>
      </c>
      <c r="F111" s="17">
        <f>Реактивн!BL5</f>
        <v>0.45600000000000002</v>
      </c>
    </row>
    <row r="112" spans="1:7" ht="20.100000000000001" customHeight="1">
      <c r="B112" s="122" t="s">
        <v>9</v>
      </c>
      <c r="C112" s="117" t="s">
        <v>10</v>
      </c>
      <c r="D112" s="17">
        <f>Активн!BL6</f>
        <v>0.95499999999999996</v>
      </c>
      <c r="E112" s="18" t="s">
        <v>11</v>
      </c>
      <c r="F112" s="17">
        <f>Реактивн!BL6</f>
        <v>0.46500000000000002</v>
      </c>
    </row>
    <row r="113" spans="2:6" ht="20.100000000000001" customHeight="1">
      <c r="B113" s="122" t="s">
        <v>12</v>
      </c>
      <c r="C113" s="117" t="s">
        <v>13</v>
      </c>
      <c r="D113" s="17">
        <f>Активн!BL7</f>
        <v>0.88700000000000001</v>
      </c>
      <c r="E113" s="18" t="s">
        <v>14</v>
      </c>
      <c r="F113" s="17">
        <f>Реактивн!BL7</f>
        <v>0.41</v>
      </c>
    </row>
    <row r="114" spans="2:6" ht="20.100000000000001" customHeight="1">
      <c r="B114" s="122" t="s">
        <v>15</v>
      </c>
      <c r="C114" s="117" t="s">
        <v>16</v>
      </c>
      <c r="D114" s="17">
        <f>Активн!BL8</f>
        <v>0.88800000000000001</v>
      </c>
      <c r="E114" s="18" t="s">
        <v>17</v>
      </c>
      <c r="F114" s="17">
        <f>Реактивн!BL8</f>
        <v>0.41299999999999998</v>
      </c>
    </row>
    <row r="115" spans="2:6" ht="20.100000000000001" customHeight="1">
      <c r="B115" s="122" t="s">
        <v>18</v>
      </c>
      <c r="C115" s="117" t="s">
        <v>19</v>
      </c>
      <c r="D115" s="17">
        <f>Активн!BL9</f>
        <v>0.96</v>
      </c>
      <c r="E115" s="18" t="s">
        <v>20</v>
      </c>
      <c r="F115" s="17">
        <f>Реактивн!BL9</f>
        <v>0.46899999999999997</v>
      </c>
    </row>
    <row r="116" spans="2:6" ht="20.100000000000001" customHeight="1">
      <c r="B116" s="122" t="s">
        <v>21</v>
      </c>
      <c r="C116" s="117" t="s">
        <v>22</v>
      </c>
      <c r="D116" s="17">
        <f>Активн!BL10</f>
        <v>1.0580000000000001</v>
      </c>
      <c r="E116" s="18" t="s">
        <v>23</v>
      </c>
      <c r="F116" s="17">
        <f>Реактивн!BL10</f>
        <v>0.48199999999999998</v>
      </c>
    </row>
    <row r="117" spans="2:6" ht="20.100000000000001" customHeight="1">
      <c r="B117" s="122" t="s">
        <v>24</v>
      </c>
      <c r="C117" s="117" t="s">
        <v>25</v>
      </c>
      <c r="D117" s="17">
        <f>Активн!BL11</f>
        <v>1.153</v>
      </c>
      <c r="E117" s="18" t="s">
        <v>26</v>
      </c>
      <c r="F117" s="17">
        <f>Реактивн!BL11</f>
        <v>0.34699999999999998</v>
      </c>
    </row>
    <row r="118" spans="2:6" ht="20.100000000000001" customHeight="1">
      <c r="B118" s="122" t="s">
        <v>27</v>
      </c>
      <c r="C118" s="117" t="s">
        <v>28</v>
      </c>
      <c r="D118" s="17">
        <f>Активн!BL12</f>
        <v>1.403</v>
      </c>
      <c r="E118" s="18" t="s">
        <v>29</v>
      </c>
      <c r="F118" s="17">
        <f>Реактивн!BL12</f>
        <v>0.44700000000000001</v>
      </c>
    </row>
    <row r="119" spans="2:6" ht="20.100000000000001" customHeight="1">
      <c r="B119" s="122" t="s">
        <v>30</v>
      </c>
      <c r="C119" s="117" t="s">
        <v>31</v>
      </c>
      <c r="D119" s="17">
        <f>Активн!BL13</f>
        <v>1.6240000000000001</v>
      </c>
      <c r="E119" s="18" t="s">
        <v>32</v>
      </c>
      <c r="F119" s="17">
        <f>Реактивн!BL13</f>
        <v>0.59899999999999998</v>
      </c>
    </row>
    <row r="120" spans="2:6" ht="20.100000000000001" customHeight="1">
      <c r="B120" s="122" t="s">
        <v>33</v>
      </c>
      <c r="C120" s="117" t="s">
        <v>34</v>
      </c>
      <c r="D120" s="17">
        <f>Активн!BL14</f>
        <v>1.6259999999999999</v>
      </c>
      <c r="E120" s="18" t="s">
        <v>35</v>
      </c>
      <c r="F120" s="17">
        <f>Реактивн!BL14</f>
        <v>0.59099999999999997</v>
      </c>
    </row>
    <row r="121" spans="2:6" ht="20.100000000000001" customHeight="1">
      <c r="B121" s="122" t="s">
        <v>36</v>
      </c>
      <c r="C121" s="117" t="s">
        <v>37</v>
      </c>
      <c r="D121" s="17">
        <f>Активн!BL15</f>
        <v>1.583</v>
      </c>
      <c r="E121" s="18" t="s">
        <v>38</v>
      </c>
      <c r="F121" s="17">
        <f>Реактивн!BL15</f>
        <v>0.499</v>
      </c>
    </row>
    <row r="122" spans="2:6" ht="20.100000000000001" customHeight="1">
      <c r="B122" s="122" t="s">
        <v>39</v>
      </c>
      <c r="C122" s="117" t="s">
        <v>40</v>
      </c>
      <c r="D122" s="17">
        <f>Активн!BL16</f>
        <v>1.4730000000000001</v>
      </c>
      <c r="E122" s="18" t="s">
        <v>41</v>
      </c>
      <c r="F122" s="17">
        <f>Реактивн!BL16</f>
        <v>0.4</v>
      </c>
    </row>
    <row r="123" spans="2:6" ht="20.100000000000001" customHeight="1">
      <c r="B123" s="122" t="s">
        <v>42</v>
      </c>
      <c r="C123" s="117" t="s">
        <v>43</v>
      </c>
      <c r="D123" s="17">
        <f>Активн!BL17</f>
        <v>1.4259999999999999</v>
      </c>
      <c r="E123" s="18" t="s">
        <v>44</v>
      </c>
      <c r="F123" s="17">
        <f>Реактивн!BL17</f>
        <v>0.45300000000000001</v>
      </c>
    </row>
    <row r="124" spans="2:6" ht="20.100000000000001" customHeight="1">
      <c r="B124" s="122" t="s">
        <v>45</v>
      </c>
      <c r="C124" s="117" t="s">
        <v>46</v>
      </c>
      <c r="D124" s="17">
        <f>Активн!BL18</f>
        <v>1.5289999999999999</v>
      </c>
      <c r="E124" s="18" t="s">
        <v>47</v>
      </c>
      <c r="F124" s="17">
        <f>Реактивн!BL18</f>
        <v>0.65100000000000002</v>
      </c>
    </row>
    <row r="125" spans="2:6" ht="20.100000000000001" customHeight="1">
      <c r="B125" s="122" t="s">
        <v>48</v>
      </c>
      <c r="C125" s="117" t="s">
        <v>49</v>
      </c>
      <c r="D125" s="17">
        <f>Активн!BL19</f>
        <v>1.4419999999999999</v>
      </c>
      <c r="E125" s="18" t="s">
        <v>50</v>
      </c>
      <c r="F125" s="17">
        <f>Реактивн!BL19</f>
        <v>0.57099999999999995</v>
      </c>
    </row>
    <row r="126" spans="2:6" ht="20.100000000000001" customHeight="1">
      <c r="B126" s="122" t="s">
        <v>51</v>
      </c>
      <c r="C126" s="117" t="s">
        <v>52</v>
      </c>
      <c r="D126" s="17">
        <f>Активн!BL20</f>
        <v>1.444</v>
      </c>
      <c r="E126" s="18" t="s">
        <v>53</v>
      </c>
      <c r="F126" s="17">
        <f>Реактивн!BL20</f>
        <v>0.49299999999999999</v>
      </c>
    </row>
    <row r="127" spans="2:6" ht="20.100000000000001" customHeight="1">
      <c r="B127" s="122" t="s">
        <v>54</v>
      </c>
      <c r="C127" s="117" t="s">
        <v>55</v>
      </c>
      <c r="D127" s="17">
        <f>Активн!BL21</f>
        <v>1.429</v>
      </c>
      <c r="E127" s="18" t="s">
        <v>56</v>
      </c>
      <c r="F127" s="17">
        <f>Реактивн!BL21</f>
        <v>0.47399999999999998</v>
      </c>
    </row>
    <row r="128" spans="2:6" ht="20.100000000000001" customHeight="1">
      <c r="B128" s="122" t="s">
        <v>57</v>
      </c>
      <c r="C128" s="117" t="s">
        <v>58</v>
      </c>
      <c r="D128" s="17">
        <f>Активн!BL22</f>
        <v>1.534</v>
      </c>
      <c r="E128" s="18" t="s">
        <v>59</v>
      </c>
      <c r="F128" s="17">
        <f>Реактивн!BL22</f>
        <v>0.58599999999999997</v>
      </c>
    </row>
    <row r="129" spans="1:7" ht="20.100000000000001" customHeight="1">
      <c r="B129" s="122" t="s">
        <v>60</v>
      </c>
      <c r="C129" s="117" t="s">
        <v>61</v>
      </c>
      <c r="D129" s="17">
        <f>Активн!BL23</f>
        <v>1.306</v>
      </c>
      <c r="E129" s="18" t="s">
        <v>62</v>
      </c>
      <c r="F129" s="17">
        <f>Реактивн!BL23</f>
        <v>0.42499999999999999</v>
      </c>
    </row>
    <row r="130" spans="1:7" ht="20.100000000000001" customHeight="1">
      <c r="B130" s="122" t="s">
        <v>63</v>
      </c>
      <c r="C130" s="117" t="s">
        <v>64</v>
      </c>
      <c r="D130" s="17">
        <f>Активн!BL24</f>
        <v>1.2250000000000001</v>
      </c>
      <c r="E130" s="18" t="s">
        <v>65</v>
      </c>
      <c r="F130" s="17">
        <f>Реактивн!BL24</f>
        <v>0.44700000000000001</v>
      </c>
    </row>
    <row r="131" spans="1:7" ht="20.100000000000001" customHeight="1">
      <c r="B131" s="122" t="s">
        <v>66</v>
      </c>
      <c r="C131" s="117" t="s">
        <v>67</v>
      </c>
      <c r="D131" s="17">
        <f>Активн!BL25</f>
        <v>1.3120000000000001</v>
      </c>
      <c r="E131" s="18" t="s">
        <v>68</v>
      </c>
      <c r="F131" s="17">
        <f>Реактивн!BL25</f>
        <v>0.55800000000000005</v>
      </c>
    </row>
    <row r="132" spans="1:7" ht="20.100000000000001" customHeight="1">
      <c r="B132" s="122" t="s">
        <v>69</v>
      </c>
      <c r="C132" s="117" t="s">
        <v>70</v>
      </c>
      <c r="D132" s="17">
        <f>Активн!BL26</f>
        <v>1.1399999999999999</v>
      </c>
      <c r="E132" s="18" t="s">
        <v>71</v>
      </c>
      <c r="F132" s="17">
        <f>Реактивн!BL26</f>
        <v>0.46200000000000002</v>
      </c>
    </row>
    <row r="133" spans="1:7" ht="20.100000000000001" customHeight="1" thickBot="1">
      <c r="B133" s="123" t="s">
        <v>72</v>
      </c>
      <c r="C133" s="118" t="s">
        <v>73</v>
      </c>
      <c r="D133" s="19">
        <f>Активн!BL27</f>
        <v>1.081</v>
      </c>
      <c r="E133" s="20" t="s">
        <v>74</v>
      </c>
      <c r="F133" s="19">
        <f>Реактивн!BL27</f>
        <v>0.45900000000000002</v>
      </c>
    </row>
    <row r="134" spans="1:7" ht="39.950000000000003" customHeight="1" thickBot="1">
      <c r="B134" s="124" t="s">
        <v>75</v>
      </c>
      <c r="C134" s="1" t="s">
        <v>78</v>
      </c>
      <c r="D134" s="125">
        <f>SUM(D110:D133)</f>
        <v>30.448</v>
      </c>
      <c r="E134" s="1" t="s">
        <v>79</v>
      </c>
      <c r="F134" s="126">
        <f>SUM(F110:F133)</f>
        <v>11.61</v>
      </c>
    </row>
    <row r="135" spans="1:7" ht="39.950000000000003" customHeight="1">
      <c r="B135" s="131"/>
      <c r="C135" s="2"/>
      <c r="D135" s="132"/>
      <c r="E135" s="2"/>
      <c r="F135" s="132"/>
    </row>
    <row r="136" spans="1:7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7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7" ht="15.75">
      <c r="B138" s="21"/>
      <c r="C138" s="21"/>
      <c r="D138" s="66"/>
      <c r="E138" s="67"/>
      <c r="F138" s="21"/>
    </row>
    <row r="139" spans="1:7" ht="15.75" customHeight="1">
      <c r="B139" s="21"/>
      <c r="C139" s="22" t="s">
        <v>1</v>
      </c>
      <c r="D139" s="180" t="s">
        <v>391</v>
      </c>
      <c r="E139" s="180"/>
      <c r="F139" s="180"/>
    </row>
    <row r="140" spans="1:7" ht="16.5" thickBot="1">
      <c r="B140" s="21"/>
      <c r="C140" s="129"/>
      <c r="D140" s="161"/>
      <c r="E140" s="161"/>
      <c r="F140" s="161"/>
    </row>
    <row r="141" spans="1:7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7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7" ht="20.100000000000001" customHeight="1">
      <c r="B143" s="121" t="s">
        <v>3</v>
      </c>
      <c r="C143" s="116" t="s">
        <v>4</v>
      </c>
      <c r="D143" s="28">
        <f>Активн!BN4</f>
        <v>1.302</v>
      </c>
      <c r="E143" s="16" t="s">
        <v>5</v>
      </c>
      <c r="F143" s="28">
        <f>Реактивн!BN4</f>
        <v>0.32100000000000001</v>
      </c>
    </row>
    <row r="144" spans="1:7" ht="20.100000000000001" customHeight="1">
      <c r="B144" s="122" t="s">
        <v>6</v>
      </c>
      <c r="C144" s="117" t="s">
        <v>7</v>
      </c>
      <c r="D144" s="17">
        <f>Активн!BN5</f>
        <v>1.2170000000000001</v>
      </c>
      <c r="E144" s="18" t="s">
        <v>8</v>
      </c>
      <c r="F144" s="17">
        <f>Реактивн!BN5</f>
        <v>0.32500000000000001</v>
      </c>
    </row>
    <row r="145" spans="2:6" ht="20.100000000000001" customHeight="1">
      <c r="B145" s="122" t="s">
        <v>9</v>
      </c>
      <c r="C145" s="117" t="s">
        <v>10</v>
      </c>
      <c r="D145" s="17">
        <f>Активн!BN6</f>
        <v>1.1850000000000001</v>
      </c>
      <c r="E145" s="18" t="s">
        <v>11</v>
      </c>
      <c r="F145" s="17">
        <f>Реактивн!BN6</f>
        <v>0.34600000000000003</v>
      </c>
    </row>
    <row r="146" spans="2:6" ht="20.100000000000001" customHeight="1">
      <c r="B146" s="122" t="s">
        <v>12</v>
      </c>
      <c r="C146" s="117" t="s">
        <v>13</v>
      </c>
      <c r="D146" s="17">
        <f>Активн!BN7</f>
        <v>1.1599999999999999</v>
      </c>
      <c r="E146" s="18" t="s">
        <v>14</v>
      </c>
      <c r="F146" s="17">
        <f>Реактивн!BN7</f>
        <v>0.33300000000000002</v>
      </c>
    </row>
    <row r="147" spans="2:6" ht="20.100000000000001" customHeight="1">
      <c r="B147" s="122" t="s">
        <v>15</v>
      </c>
      <c r="C147" s="117" t="s">
        <v>16</v>
      </c>
      <c r="D147" s="17">
        <f>Активн!BN8</f>
        <v>1.169</v>
      </c>
      <c r="E147" s="18" t="s">
        <v>17</v>
      </c>
      <c r="F147" s="17">
        <f>Реактивн!BN8</f>
        <v>0.33500000000000002</v>
      </c>
    </row>
    <row r="148" spans="2:6" ht="20.100000000000001" customHeight="1">
      <c r="B148" s="122" t="s">
        <v>18</v>
      </c>
      <c r="C148" s="117" t="s">
        <v>19</v>
      </c>
      <c r="D148" s="17">
        <f>Активн!BN9</f>
        <v>1.23</v>
      </c>
      <c r="E148" s="18" t="s">
        <v>20</v>
      </c>
      <c r="F148" s="17">
        <f>Реактивн!BN9</f>
        <v>0.33600000000000002</v>
      </c>
    </row>
    <row r="149" spans="2:6" ht="20.100000000000001" customHeight="1">
      <c r="B149" s="122" t="s">
        <v>21</v>
      </c>
      <c r="C149" s="117" t="s">
        <v>22</v>
      </c>
      <c r="D149" s="17">
        <f>Активн!BN10</f>
        <v>1.3740000000000001</v>
      </c>
      <c r="E149" s="18" t="s">
        <v>23</v>
      </c>
      <c r="F149" s="17">
        <f>Реактивн!BN10</f>
        <v>0.34</v>
      </c>
    </row>
    <row r="150" spans="2:6" ht="20.100000000000001" customHeight="1">
      <c r="B150" s="122" t="s">
        <v>24</v>
      </c>
      <c r="C150" s="117" t="s">
        <v>25</v>
      </c>
      <c r="D150" s="17">
        <f>Активн!BN11</f>
        <v>1.49</v>
      </c>
      <c r="E150" s="18" t="s">
        <v>26</v>
      </c>
      <c r="F150" s="17">
        <f>Реактивн!BN11</f>
        <v>0.33100000000000002</v>
      </c>
    </row>
    <row r="151" spans="2:6" ht="20.100000000000001" customHeight="1">
      <c r="B151" s="122" t="s">
        <v>27</v>
      </c>
      <c r="C151" s="117" t="s">
        <v>28</v>
      </c>
      <c r="D151" s="17">
        <f>Активн!BN12</f>
        <v>1.506</v>
      </c>
      <c r="E151" s="18" t="s">
        <v>29</v>
      </c>
      <c r="F151" s="17">
        <f>Реактивн!BN12</f>
        <v>0.309</v>
      </c>
    </row>
    <row r="152" spans="2:6" ht="20.100000000000001" customHeight="1">
      <c r="B152" s="122" t="s">
        <v>30</v>
      </c>
      <c r="C152" s="117" t="s">
        <v>31</v>
      </c>
      <c r="D152" s="17">
        <f>Активн!BN13</f>
        <v>1.534</v>
      </c>
      <c r="E152" s="18" t="s">
        <v>32</v>
      </c>
      <c r="F152" s="17">
        <f>Реактивн!BN13</f>
        <v>0.30199999999999999</v>
      </c>
    </row>
    <row r="153" spans="2:6" ht="20.100000000000001" customHeight="1">
      <c r="B153" s="122" t="s">
        <v>33</v>
      </c>
      <c r="C153" s="117" t="s">
        <v>34</v>
      </c>
      <c r="D153" s="17">
        <f>Активн!BN14</f>
        <v>1.623</v>
      </c>
      <c r="E153" s="18" t="s">
        <v>35</v>
      </c>
      <c r="F153" s="17">
        <f>Реактивн!BN14</f>
        <v>0.30299999999999999</v>
      </c>
    </row>
    <row r="154" spans="2:6" ht="20.100000000000001" customHeight="1">
      <c r="B154" s="122" t="s">
        <v>36</v>
      </c>
      <c r="C154" s="117" t="s">
        <v>37</v>
      </c>
      <c r="D154" s="17">
        <f>Активн!BN15</f>
        <v>1.5620000000000001</v>
      </c>
      <c r="E154" s="18" t="s">
        <v>38</v>
      </c>
      <c r="F154" s="17">
        <f>Реактивн!BN15</f>
        <v>0.30199999999999999</v>
      </c>
    </row>
    <row r="155" spans="2:6" ht="20.100000000000001" customHeight="1">
      <c r="B155" s="122" t="s">
        <v>39</v>
      </c>
      <c r="C155" s="117" t="s">
        <v>40</v>
      </c>
      <c r="D155" s="17">
        <f>Активн!BN16</f>
        <v>1.5489999999999999</v>
      </c>
      <c r="E155" s="18" t="s">
        <v>41</v>
      </c>
      <c r="F155" s="17">
        <f>Реактивн!BN16</f>
        <v>0.33600000000000002</v>
      </c>
    </row>
    <row r="156" spans="2:6" ht="20.100000000000001" customHeight="1">
      <c r="B156" s="122" t="s">
        <v>42</v>
      </c>
      <c r="C156" s="117" t="s">
        <v>43</v>
      </c>
      <c r="D156" s="17">
        <f>Активн!BN17</f>
        <v>1.59</v>
      </c>
      <c r="E156" s="18" t="s">
        <v>44</v>
      </c>
      <c r="F156" s="17">
        <f>Реактивн!BN17</f>
        <v>0.32100000000000001</v>
      </c>
    </row>
    <row r="157" spans="2:6" ht="20.100000000000001" customHeight="1">
      <c r="B157" s="122" t="s">
        <v>45</v>
      </c>
      <c r="C157" s="117" t="s">
        <v>46</v>
      </c>
      <c r="D157" s="17">
        <f>Активн!BN18</f>
        <v>1.556</v>
      </c>
      <c r="E157" s="18" t="s">
        <v>47</v>
      </c>
      <c r="F157" s="17">
        <f>Реактивн!BN18</f>
        <v>0.30299999999999999</v>
      </c>
    </row>
    <row r="158" spans="2:6" ht="20.100000000000001" customHeight="1">
      <c r="B158" s="122" t="s">
        <v>48</v>
      </c>
      <c r="C158" s="117" t="s">
        <v>49</v>
      </c>
      <c r="D158" s="17">
        <f>Активн!BN19</f>
        <v>1.5620000000000001</v>
      </c>
      <c r="E158" s="18" t="s">
        <v>50</v>
      </c>
      <c r="F158" s="17">
        <f>Реактивн!BN19</f>
        <v>0.314</v>
      </c>
    </row>
    <row r="159" spans="2:6" ht="20.100000000000001" customHeight="1">
      <c r="B159" s="122" t="s">
        <v>51</v>
      </c>
      <c r="C159" s="117" t="s">
        <v>52</v>
      </c>
      <c r="D159" s="17">
        <f>Активн!BN20</f>
        <v>1.736</v>
      </c>
      <c r="E159" s="18" t="s">
        <v>53</v>
      </c>
      <c r="F159" s="17">
        <f>Реактивн!BN20</f>
        <v>0.35499999999999998</v>
      </c>
    </row>
    <row r="160" spans="2:6" ht="20.100000000000001" customHeight="1">
      <c r="B160" s="122" t="s">
        <v>54</v>
      </c>
      <c r="C160" s="117" t="s">
        <v>55</v>
      </c>
      <c r="D160" s="17">
        <f>Активн!BN21</f>
        <v>1.8140000000000001</v>
      </c>
      <c r="E160" s="18" t="s">
        <v>56</v>
      </c>
      <c r="F160" s="17">
        <f>Реактивн!BN21</f>
        <v>0.42399999999999999</v>
      </c>
    </row>
    <row r="161" spans="1:7" ht="20.100000000000001" customHeight="1">
      <c r="B161" s="122" t="s">
        <v>57</v>
      </c>
      <c r="C161" s="117" t="s">
        <v>58</v>
      </c>
      <c r="D161" s="17">
        <f>Активн!BN22</f>
        <v>1.851</v>
      </c>
      <c r="E161" s="18" t="s">
        <v>59</v>
      </c>
      <c r="F161" s="17">
        <f>Реактивн!BN22</f>
        <v>0.41200000000000003</v>
      </c>
    </row>
    <row r="162" spans="1:7" ht="20.100000000000001" customHeight="1">
      <c r="B162" s="122" t="s">
        <v>60</v>
      </c>
      <c r="C162" s="117" t="s">
        <v>61</v>
      </c>
      <c r="D162" s="17">
        <f>Активн!BN23</f>
        <v>1.875</v>
      </c>
      <c r="E162" s="18" t="s">
        <v>62</v>
      </c>
      <c r="F162" s="17">
        <f>Реактивн!BN23</f>
        <v>0.41300000000000003</v>
      </c>
    </row>
    <row r="163" spans="1:7" ht="20.100000000000001" customHeight="1">
      <c r="B163" s="122" t="s">
        <v>63</v>
      </c>
      <c r="C163" s="117" t="s">
        <v>64</v>
      </c>
      <c r="D163" s="17">
        <f>Активн!BN24</f>
        <v>1.8480000000000001</v>
      </c>
      <c r="E163" s="18" t="s">
        <v>65</v>
      </c>
      <c r="F163" s="17">
        <f>Реактивн!BN24</f>
        <v>0.40800000000000003</v>
      </c>
    </row>
    <row r="164" spans="1:7" ht="20.100000000000001" customHeight="1">
      <c r="B164" s="122" t="s">
        <v>66</v>
      </c>
      <c r="C164" s="117" t="s">
        <v>67</v>
      </c>
      <c r="D164" s="17">
        <f>Активн!BN25</f>
        <v>1.752</v>
      </c>
      <c r="E164" s="18" t="s">
        <v>68</v>
      </c>
      <c r="F164" s="17">
        <f>Реактивн!BN25</f>
        <v>0.38200000000000001</v>
      </c>
    </row>
    <row r="165" spans="1:7" ht="20.100000000000001" customHeight="1">
      <c r="B165" s="122" t="s">
        <v>69</v>
      </c>
      <c r="C165" s="117" t="s">
        <v>70</v>
      </c>
      <c r="D165" s="17">
        <f>Активн!BN26</f>
        <v>1.5629999999999999</v>
      </c>
      <c r="E165" s="18" t="s">
        <v>71</v>
      </c>
      <c r="F165" s="17">
        <f>Реактивн!BN26</f>
        <v>0.33800000000000002</v>
      </c>
    </row>
    <row r="166" spans="1:7" ht="20.100000000000001" customHeight="1" thickBot="1">
      <c r="B166" s="123" t="s">
        <v>72</v>
      </c>
      <c r="C166" s="118" t="s">
        <v>73</v>
      </c>
      <c r="D166" s="19">
        <f>Активн!BN27</f>
        <v>1.3959999999999999</v>
      </c>
      <c r="E166" s="20" t="s">
        <v>74</v>
      </c>
      <c r="F166" s="19">
        <f>Реактивн!BN27</f>
        <v>0.32700000000000001</v>
      </c>
    </row>
    <row r="167" spans="1:7" ht="39.950000000000003" customHeight="1" thickBot="1">
      <c r="B167" s="124" t="s">
        <v>75</v>
      </c>
      <c r="C167" s="1" t="s">
        <v>78</v>
      </c>
      <c r="D167" s="125">
        <f>SUM(D143:D166)</f>
        <v>36.444000000000003</v>
      </c>
      <c r="E167" s="1" t="s">
        <v>79</v>
      </c>
      <c r="F167" s="126">
        <f>SUM(F143:F166)</f>
        <v>8.2160000000000011</v>
      </c>
    </row>
    <row r="168" spans="1:7" ht="39.950000000000003" customHeight="1">
      <c r="B168" s="131"/>
      <c r="C168" s="2"/>
      <c r="D168" s="132"/>
      <c r="E168" s="2"/>
      <c r="F168" s="132"/>
    </row>
    <row r="169" spans="1:7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7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7" ht="15.75">
      <c r="B171" s="21"/>
      <c r="C171" s="21"/>
      <c r="D171" s="66"/>
      <c r="E171" s="67"/>
      <c r="F171" s="21"/>
    </row>
    <row r="172" spans="1:7" ht="15.75" customHeight="1">
      <c r="B172" s="21"/>
      <c r="C172" s="22" t="s">
        <v>1</v>
      </c>
      <c r="D172" s="180" t="s">
        <v>392</v>
      </c>
      <c r="E172" s="180"/>
      <c r="F172" s="180"/>
    </row>
    <row r="173" spans="1:7" ht="16.5" thickBot="1">
      <c r="B173" s="21"/>
      <c r="C173" s="129"/>
      <c r="D173" s="161"/>
      <c r="E173" s="161"/>
      <c r="F173" s="161"/>
    </row>
    <row r="174" spans="1:7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7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7" ht="20.100000000000001" customHeight="1">
      <c r="B176" s="121" t="s">
        <v>3</v>
      </c>
      <c r="C176" s="116" t="s">
        <v>4</v>
      </c>
      <c r="D176" s="28">
        <f>Активн!BO4</f>
        <v>0.127</v>
      </c>
      <c r="E176" s="16" t="s">
        <v>5</v>
      </c>
      <c r="F176" s="28">
        <f>Реактивн!BO4</f>
        <v>0.109</v>
      </c>
    </row>
    <row r="177" spans="2:6" ht="20.100000000000001" customHeight="1">
      <c r="B177" s="122" t="s">
        <v>6</v>
      </c>
      <c r="C177" s="117" t="s">
        <v>7</v>
      </c>
      <c r="D177" s="17">
        <f>Активн!BO5</f>
        <v>0.122</v>
      </c>
      <c r="E177" s="18" t="s">
        <v>8</v>
      </c>
      <c r="F177" s="17">
        <f>Реактивн!BO5</f>
        <v>0.10100000000000001</v>
      </c>
    </row>
    <row r="178" spans="2:6" ht="20.100000000000001" customHeight="1">
      <c r="B178" s="122" t="s">
        <v>9</v>
      </c>
      <c r="C178" s="117" t="s">
        <v>10</v>
      </c>
      <c r="D178" s="17">
        <f>Активн!BO6</f>
        <v>0.115</v>
      </c>
      <c r="E178" s="18" t="s">
        <v>11</v>
      </c>
      <c r="F178" s="17">
        <f>Реактивн!BO6</f>
        <v>0.104</v>
      </c>
    </row>
    <row r="179" spans="2:6" ht="20.100000000000001" customHeight="1">
      <c r="B179" s="122" t="s">
        <v>12</v>
      </c>
      <c r="C179" s="117" t="s">
        <v>13</v>
      </c>
      <c r="D179" s="17">
        <f>Активн!BO7</f>
        <v>0.11600000000000001</v>
      </c>
      <c r="E179" s="18" t="s">
        <v>14</v>
      </c>
      <c r="F179" s="17">
        <f>Реактивн!BO7</f>
        <v>0.106</v>
      </c>
    </row>
    <row r="180" spans="2:6" ht="20.100000000000001" customHeight="1">
      <c r="B180" s="122" t="s">
        <v>15</v>
      </c>
      <c r="C180" s="117" t="s">
        <v>16</v>
      </c>
      <c r="D180" s="17">
        <f>Активн!BO8</f>
        <v>0.12</v>
      </c>
      <c r="E180" s="18" t="s">
        <v>17</v>
      </c>
      <c r="F180" s="17">
        <f>Реактивн!BO8</f>
        <v>0.11</v>
      </c>
    </row>
    <row r="181" spans="2:6" ht="20.100000000000001" customHeight="1">
      <c r="B181" s="122" t="s">
        <v>18</v>
      </c>
      <c r="C181" s="117" t="s">
        <v>19</v>
      </c>
      <c r="D181" s="17">
        <f>Активн!BO9</f>
        <v>0.13700000000000001</v>
      </c>
      <c r="E181" s="18" t="s">
        <v>20</v>
      </c>
      <c r="F181" s="17">
        <f>Реактивн!BO9</f>
        <v>0.107</v>
      </c>
    </row>
    <row r="182" spans="2:6" ht="20.100000000000001" customHeight="1">
      <c r="B182" s="122" t="s">
        <v>21</v>
      </c>
      <c r="C182" s="117" t="s">
        <v>22</v>
      </c>
      <c r="D182" s="17">
        <f>Активн!BO10</f>
        <v>0.14099999999999999</v>
      </c>
      <c r="E182" s="18" t="s">
        <v>23</v>
      </c>
      <c r="F182" s="17">
        <f>Реактивн!BO10</f>
        <v>0.11700000000000001</v>
      </c>
    </row>
    <row r="183" spans="2:6" ht="20.100000000000001" customHeight="1">
      <c r="B183" s="122" t="s">
        <v>24</v>
      </c>
      <c r="C183" s="117" t="s">
        <v>25</v>
      </c>
      <c r="D183" s="17">
        <f>Активн!BO11</f>
        <v>0.24299999999999999</v>
      </c>
      <c r="E183" s="18" t="s">
        <v>26</v>
      </c>
      <c r="F183" s="17">
        <f>Реактивн!BO11</f>
        <v>0.20499999999999999</v>
      </c>
    </row>
    <row r="184" spans="2:6" ht="20.100000000000001" customHeight="1">
      <c r="B184" s="122" t="s">
        <v>27</v>
      </c>
      <c r="C184" s="117" t="s">
        <v>28</v>
      </c>
      <c r="D184" s="17">
        <f>Активн!BO12</f>
        <v>0.29899999999999999</v>
      </c>
      <c r="E184" s="18" t="s">
        <v>29</v>
      </c>
      <c r="F184" s="17">
        <f>Реактивн!BO12</f>
        <v>0.23400000000000001</v>
      </c>
    </row>
    <row r="185" spans="2:6" ht="20.100000000000001" customHeight="1">
      <c r="B185" s="122" t="s">
        <v>30</v>
      </c>
      <c r="C185" s="117" t="s">
        <v>31</v>
      </c>
      <c r="D185" s="17">
        <f>Активн!BO13</f>
        <v>0.34499999999999997</v>
      </c>
      <c r="E185" s="18" t="s">
        <v>32</v>
      </c>
      <c r="F185" s="17">
        <f>Реактивн!BO13</f>
        <v>0.17699999999999999</v>
      </c>
    </row>
    <row r="186" spans="2:6" ht="20.100000000000001" customHeight="1">
      <c r="B186" s="122" t="s">
        <v>33</v>
      </c>
      <c r="C186" s="117" t="s">
        <v>34</v>
      </c>
      <c r="D186" s="17">
        <f>Активн!BO14</f>
        <v>0.224</v>
      </c>
      <c r="E186" s="18" t="s">
        <v>35</v>
      </c>
      <c r="F186" s="17">
        <f>Реактивн!BO14</f>
        <v>0.17599999999999999</v>
      </c>
    </row>
    <row r="187" spans="2:6" ht="20.100000000000001" customHeight="1">
      <c r="B187" s="122" t="s">
        <v>36</v>
      </c>
      <c r="C187" s="117" t="s">
        <v>37</v>
      </c>
      <c r="D187" s="17">
        <f>Активн!BO15</f>
        <v>0.193</v>
      </c>
      <c r="E187" s="18" t="s">
        <v>38</v>
      </c>
      <c r="F187" s="17">
        <f>Реактивн!BO15</f>
        <v>0.153</v>
      </c>
    </row>
    <row r="188" spans="2:6" ht="20.100000000000001" customHeight="1">
      <c r="B188" s="122" t="s">
        <v>39</v>
      </c>
      <c r="C188" s="117" t="s">
        <v>40</v>
      </c>
      <c r="D188" s="17">
        <f>Активн!BO16</f>
        <v>0.249</v>
      </c>
      <c r="E188" s="18" t="s">
        <v>41</v>
      </c>
      <c r="F188" s="17">
        <f>Реактивн!BO16</f>
        <v>0.16</v>
      </c>
    </row>
    <row r="189" spans="2:6" ht="20.100000000000001" customHeight="1">
      <c r="B189" s="122" t="s">
        <v>42</v>
      </c>
      <c r="C189" s="117" t="s">
        <v>43</v>
      </c>
      <c r="D189" s="17">
        <f>Активн!BO17</f>
        <v>0.33900000000000002</v>
      </c>
      <c r="E189" s="18" t="s">
        <v>44</v>
      </c>
      <c r="F189" s="17">
        <f>Реактивн!BO17</f>
        <v>0.192</v>
      </c>
    </row>
    <row r="190" spans="2:6" ht="20.100000000000001" customHeight="1">
      <c r="B190" s="122" t="s">
        <v>45</v>
      </c>
      <c r="C190" s="117" t="s">
        <v>46</v>
      </c>
      <c r="D190" s="17">
        <f>Активн!BO18</f>
        <v>0.218</v>
      </c>
      <c r="E190" s="18" t="s">
        <v>47</v>
      </c>
      <c r="F190" s="17">
        <f>Реактивн!BO18</f>
        <v>0.14499999999999999</v>
      </c>
    </row>
    <row r="191" spans="2:6" ht="20.100000000000001" customHeight="1">
      <c r="B191" s="122" t="s">
        <v>48</v>
      </c>
      <c r="C191" s="117" t="s">
        <v>49</v>
      </c>
      <c r="D191" s="17">
        <f>Активн!BO19</f>
        <v>0.161</v>
      </c>
      <c r="E191" s="18" t="s">
        <v>50</v>
      </c>
      <c r="F191" s="17">
        <f>Реактивн!BO19</f>
        <v>0.156</v>
      </c>
    </row>
    <row r="192" spans="2:6" ht="20.100000000000001" customHeight="1">
      <c r="B192" s="122" t="s">
        <v>51</v>
      </c>
      <c r="C192" s="117" t="s">
        <v>52</v>
      </c>
      <c r="D192" s="17">
        <f>Активн!BO20</f>
        <v>0.11799999999999999</v>
      </c>
      <c r="E192" s="18" t="s">
        <v>53</v>
      </c>
      <c r="F192" s="17">
        <f>Реактивн!BO20</f>
        <v>0.12</v>
      </c>
    </row>
    <row r="193" spans="1:7" ht="20.100000000000001" customHeight="1">
      <c r="B193" s="122" t="s">
        <v>54</v>
      </c>
      <c r="C193" s="117" t="s">
        <v>55</v>
      </c>
      <c r="D193" s="17">
        <f>Активн!BO21</f>
        <v>0.114</v>
      </c>
      <c r="E193" s="18" t="s">
        <v>56</v>
      </c>
      <c r="F193" s="17">
        <f>Реактивн!BO21</f>
        <v>0.11600000000000001</v>
      </c>
    </row>
    <row r="194" spans="1:7" ht="20.100000000000001" customHeight="1">
      <c r="B194" s="122" t="s">
        <v>57</v>
      </c>
      <c r="C194" s="117" t="s">
        <v>58</v>
      </c>
      <c r="D194" s="17">
        <f>Активн!BO22</f>
        <v>0.104</v>
      </c>
      <c r="E194" s="18" t="s">
        <v>59</v>
      </c>
      <c r="F194" s="17">
        <f>Реактивн!BO22</f>
        <v>0.09</v>
      </c>
    </row>
    <row r="195" spans="1:7" ht="20.100000000000001" customHeight="1">
      <c r="B195" s="122" t="s">
        <v>60</v>
      </c>
      <c r="C195" s="117" t="s">
        <v>61</v>
      </c>
      <c r="D195" s="17">
        <f>Активн!BO23</f>
        <v>0.11</v>
      </c>
      <c r="E195" s="18" t="s">
        <v>62</v>
      </c>
      <c r="F195" s="17">
        <f>Реактивн!BO23</f>
        <v>0.10299999999999999</v>
      </c>
    </row>
    <row r="196" spans="1:7" ht="20.100000000000001" customHeight="1">
      <c r="B196" s="122" t="s">
        <v>63</v>
      </c>
      <c r="C196" s="117" t="s">
        <v>64</v>
      </c>
      <c r="D196" s="17">
        <f>Активн!BO24</f>
        <v>0.11799999999999999</v>
      </c>
      <c r="E196" s="18" t="s">
        <v>65</v>
      </c>
      <c r="F196" s="17">
        <f>Реактивн!BO24</f>
        <v>0.111</v>
      </c>
    </row>
    <row r="197" spans="1:7" ht="20.100000000000001" customHeight="1">
      <c r="B197" s="122" t="s">
        <v>66</v>
      </c>
      <c r="C197" s="117" t="s">
        <v>67</v>
      </c>
      <c r="D197" s="17">
        <f>Активн!BO25</f>
        <v>0.11700000000000001</v>
      </c>
      <c r="E197" s="18" t="s">
        <v>68</v>
      </c>
      <c r="F197" s="17">
        <f>Реактивн!BO25</f>
        <v>0.111</v>
      </c>
    </row>
    <row r="198" spans="1:7" ht="20.100000000000001" customHeight="1">
      <c r="B198" s="122" t="s">
        <v>69</v>
      </c>
      <c r="C198" s="117" t="s">
        <v>70</v>
      </c>
      <c r="D198" s="17">
        <f>Активн!BO26</f>
        <v>0.11600000000000001</v>
      </c>
      <c r="E198" s="18" t="s">
        <v>71</v>
      </c>
      <c r="F198" s="17">
        <f>Реактивн!BO26</f>
        <v>0.108</v>
      </c>
    </row>
    <row r="199" spans="1:7" ht="20.100000000000001" customHeight="1" thickBot="1">
      <c r="B199" s="123" t="s">
        <v>72</v>
      </c>
      <c r="C199" s="118" t="s">
        <v>73</v>
      </c>
      <c r="D199" s="19">
        <f>Активн!BO27</f>
        <v>0.112</v>
      </c>
      <c r="E199" s="20" t="s">
        <v>74</v>
      </c>
      <c r="F199" s="19">
        <f>Реактивн!BO27</f>
        <v>9.7000000000000003E-2</v>
      </c>
    </row>
    <row r="200" spans="1:7" ht="39.950000000000003" customHeight="1" thickBot="1">
      <c r="B200" s="124" t="s">
        <v>75</v>
      </c>
      <c r="C200" s="1" t="s">
        <v>78</v>
      </c>
      <c r="D200" s="125">
        <f>SUM(D176:D199)</f>
        <v>4.0579999999999998</v>
      </c>
      <c r="E200" s="15" t="s">
        <v>79</v>
      </c>
      <c r="F200" s="133">
        <f>SUM(F176:F199)</f>
        <v>3.2080000000000011</v>
      </c>
    </row>
    <row r="201" spans="1:7" ht="39.950000000000003" customHeight="1">
      <c r="B201" s="131"/>
      <c r="C201" s="2"/>
      <c r="D201" s="132"/>
      <c r="E201" s="2"/>
      <c r="F201" s="132"/>
    </row>
    <row r="202" spans="1:7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7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7" ht="15.75">
      <c r="B204" s="21"/>
      <c r="C204" s="21"/>
      <c r="D204" s="66"/>
      <c r="E204" s="67"/>
      <c r="F204" s="21"/>
    </row>
    <row r="205" spans="1:7" ht="15.75" customHeight="1">
      <c r="B205" s="21"/>
      <c r="C205" s="22" t="s">
        <v>1</v>
      </c>
      <c r="D205" s="180" t="s">
        <v>393</v>
      </c>
      <c r="E205" s="180"/>
      <c r="F205" s="180"/>
    </row>
    <row r="206" spans="1:7" ht="16.5" thickBot="1">
      <c r="B206" s="21"/>
      <c r="C206" s="129"/>
      <c r="D206" s="161"/>
      <c r="E206" s="161"/>
      <c r="F206" s="161"/>
    </row>
    <row r="207" spans="1:7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7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Активн!BQ4</f>
        <v>1.7150000000000001</v>
      </c>
      <c r="E209" s="116" t="s">
        <v>5</v>
      </c>
      <c r="F209" s="28">
        <f>Реактивн!BQ4</f>
        <v>0.56100000000000005</v>
      </c>
    </row>
    <row r="210" spans="2:6" ht="20.100000000000001" customHeight="1">
      <c r="B210" s="122" t="s">
        <v>6</v>
      </c>
      <c r="C210" s="117" t="s">
        <v>7</v>
      </c>
      <c r="D210" s="96">
        <f>Активн!BQ5</f>
        <v>1.5960000000000001</v>
      </c>
      <c r="E210" s="117" t="s">
        <v>8</v>
      </c>
      <c r="F210" s="17">
        <f>Реактивн!BQ5</f>
        <v>0.54500000000000004</v>
      </c>
    </row>
    <row r="211" spans="2:6" ht="20.100000000000001" customHeight="1">
      <c r="B211" s="122" t="s">
        <v>9</v>
      </c>
      <c r="C211" s="117" t="s">
        <v>10</v>
      </c>
      <c r="D211" s="96">
        <f>Активн!BQ6</f>
        <v>1.5429999999999999</v>
      </c>
      <c r="E211" s="117" t="s">
        <v>11</v>
      </c>
      <c r="F211" s="17">
        <f>Реактивн!BQ6</f>
        <v>0.55600000000000005</v>
      </c>
    </row>
    <row r="212" spans="2:6" ht="20.100000000000001" customHeight="1">
      <c r="B212" s="122" t="s">
        <v>12</v>
      </c>
      <c r="C212" s="117" t="s">
        <v>13</v>
      </c>
      <c r="D212" s="96">
        <f>Активн!BQ7</f>
        <v>1.514</v>
      </c>
      <c r="E212" s="117" t="s">
        <v>14</v>
      </c>
      <c r="F212" s="17">
        <f>Реактивн!BQ7</f>
        <v>0.56000000000000005</v>
      </c>
    </row>
    <row r="213" spans="2:6" ht="20.100000000000001" customHeight="1">
      <c r="B213" s="122" t="s">
        <v>15</v>
      </c>
      <c r="C213" s="117" t="s">
        <v>16</v>
      </c>
      <c r="D213" s="96">
        <f>Активн!BQ8</f>
        <v>1.5009999999999999</v>
      </c>
      <c r="E213" s="117" t="s">
        <v>17</v>
      </c>
      <c r="F213" s="17">
        <f>Реактивн!BQ8</f>
        <v>0.55700000000000005</v>
      </c>
    </row>
    <row r="214" spans="2:6" ht="20.100000000000001" customHeight="1">
      <c r="B214" s="122" t="s">
        <v>18</v>
      </c>
      <c r="C214" s="117" t="s">
        <v>19</v>
      </c>
      <c r="D214" s="96">
        <f>Активн!BQ9</f>
        <v>1.546</v>
      </c>
      <c r="E214" s="117" t="s">
        <v>20</v>
      </c>
      <c r="F214" s="17">
        <f>Реактивн!BQ9</f>
        <v>0.55700000000000005</v>
      </c>
    </row>
    <row r="215" spans="2:6" ht="20.100000000000001" customHeight="1">
      <c r="B215" s="122" t="s">
        <v>21</v>
      </c>
      <c r="C215" s="117" t="s">
        <v>22</v>
      </c>
      <c r="D215" s="96">
        <f>Активн!BQ10</f>
        <v>1.73</v>
      </c>
      <c r="E215" s="117" t="s">
        <v>23</v>
      </c>
      <c r="F215" s="17">
        <f>Реактивн!BQ10</f>
        <v>0.55000000000000004</v>
      </c>
    </row>
    <row r="216" spans="2:6" ht="20.100000000000001" customHeight="1">
      <c r="B216" s="122" t="s">
        <v>24</v>
      </c>
      <c r="C216" s="117" t="s">
        <v>25</v>
      </c>
      <c r="D216" s="96">
        <f>Активн!BQ11</f>
        <v>1.974</v>
      </c>
      <c r="E216" s="117" t="s">
        <v>26</v>
      </c>
      <c r="F216" s="17">
        <f>Реактивн!BQ11</f>
        <v>0.53900000000000003</v>
      </c>
    </row>
    <row r="217" spans="2:6" ht="20.100000000000001" customHeight="1">
      <c r="B217" s="122" t="s">
        <v>27</v>
      </c>
      <c r="C217" s="117" t="s">
        <v>28</v>
      </c>
      <c r="D217" s="96">
        <f>Активн!BQ12</f>
        <v>2.0590000000000002</v>
      </c>
      <c r="E217" s="117" t="s">
        <v>29</v>
      </c>
      <c r="F217" s="17">
        <f>Реактивн!BQ12</f>
        <v>0.53100000000000003</v>
      </c>
    </row>
    <row r="218" spans="2:6" ht="20.100000000000001" customHeight="1">
      <c r="B218" s="122" t="s">
        <v>30</v>
      </c>
      <c r="C218" s="117" t="s">
        <v>31</v>
      </c>
      <c r="D218" s="96">
        <f>Активн!BQ13</f>
        <v>2.1</v>
      </c>
      <c r="E218" s="117" t="s">
        <v>32</v>
      </c>
      <c r="F218" s="17">
        <f>Реактивн!BQ13</f>
        <v>0.51100000000000001</v>
      </c>
    </row>
    <row r="219" spans="2:6" ht="20.100000000000001" customHeight="1">
      <c r="B219" s="122" t="s">
        <v>33</v>
      </c>
      <c r="C219" s="117" t="s">
        <v>34</v>
      </c>
      <c r="D219" s="96">
        <f>Активн!BQ14</f>
        <v>2.1949999999999998</v>
      </c>
      <c r="E219" s="117" t="s">
        <v>35</v>
      </c>
      <c r="F219" s="17">
        <f>Реактивн!BQ14</f>
        <v>0.51900000000000002</v>
      </c>
    </row>
    <row r="220" spans="2:6" ht="20.100000000000001" customHeight="1">
      <c r="B220" s="122" t="s">
        <v>36</v>
      </c>
      <c r="C220" s="117" t="s">
        <v>37</v>
      </c>
      <c r="D220" s="96">
        <f>Активн!BQ15</f>
        <v>2.2090000000000001</v>
      </c>
      <c r="E220" s="117" t="s">
        <v>38</v>
      </c>
      <c r="F220" s="17">
        <f>Реактивн!BQ15</f>
        <v>0.54100000000000004</v>
      </c>
    </row>
    <row r="221" spans="2:6" ht="20.100000000000001" customHeight="1">
      <c r="B221" s="122" t="s">
        <v>39</v>
      </c>
      <c r="C221" s="117" t="s">
        <v>40</v>
      </c>
      <c r="D221" s="96">
        <f>Активн!BQ16</f>
        <v>2.2429999999999999</v>
      </c>
      <c r="E221" s="117" t="s">
        <v>41</v>
      </c>
      <c r="F221" s="17">
        <f>Реактивн!BQ16</f>
        <v>0.56200000000000006</v>
      </c>
    </row>
    <row r="222" spans="2:6" ht="20.100000000000001" customHeight="1">
      <c r="B222" s="122" t="s">
        <v>42</v>
      </c>
      <c r="C222" s="117" t="s">
        <v>43</v>
      </c>
      <c r="D222" s="96">
        <f>Активн!BQ17</f>
        <v>2.294</v>
      </c>
      <c r="E222" s="117" t="s">
        <v>44</v>
      </c>
      <c r="F222" s="17">
        <f>Реактивн!BQ17</f>
        <v>0.55700000000000005</v>
      </c>
    </row>
    <row r="223" spans="2:6" ht="20.100000000000001" customHeight="1">
      <c r="B223" s="122" t="s">
        <v>45</v>
      </c>
      <c r="C223" s="117" t="s">
        <v>46</v>
      </c>
      <c r="D223" s="96">
        <f>Активн!BQ18</f>
        <v>2.2810000000000001</v>
      </c>
      <c r="E223" s="117" t="s">
        <v>47</v>
      </c>
      <c r="F223" s="17">
        <f>Реактивн!BQ18</f>
        <v>0.54600000000000004</v>
      </c>
    </row>
    <row r="224" spans="2:6" ht="20.100000000000001" customHeight="1">
      <c r="B224" s="122" t="s">
        <v>48</v>
      </c>
      <c r="C224" s="117" t="s">
        <v>49</v>
      </c>
      <c r="D224" s="96">
        <f>Активн!BQ19</f>
        <v>2.34</v>
      </c>
      <c r="E224" s="117" t="s">
        <v>50</v>
      </c>
      <c r="F224" s="17">
        <f>Реактивн!BQ19</f>
        <v>0.54900000000000004</v>
      </c>
    </row>
    <row r="225" spans="1:7" ht="20.100000000000001" customHeight="1">
      <c r="B225" s="122" t="s">
        <v>51</v>
      </c>
      <c r="C225" s="117" t="s">
        <v>52</v>
      </c>
      <c r="D225" s="96">
        <f>Активн!BQ20</f>
        <v>2.5249999999999999</v>
      </c>
      <c r="E225" s="117" t="s">
        <v>53</v>
      </c>
      <c r="F225" s="17">
        <f>Реактивн!BQ20</f>
        <v>0.55300000000000005</v>
      </c>
    </row>
    <row r="226" spans="1:7" ht="20.100000000000001" customHeight="1">
      <c r="B226" s="122" t="s">
        <v>54</v>
      </c>
      <c r="C226" s="117" t="s">
        <v>55</v>
      </c>
      <c r="D226" s="96">
        <f>Активн!BQ21</f>
        <v>2.6549999999999998</v>
      </c>
      <c r="E226" s="117" t="s">
        <v>56</v>
      </c>
      <c r="F226" s="17">
        <f>Реактивн!BQ21</f>
        <v>0.56800000000000006</v>
      </c>
    </row>
    <row r="227" spans="1:7" ht="20.100000000000001" customHeight="1">
      <c r="B227" s="122" t="s">
        <v>57</v>
      </c>
      <c r="C227" s="117" t="s">
        <v>58</v>
      </c>
      <c r="D227" s="96">
        <f>Активн!BQ22</f>
        <v>2.7210000000000001</v>
      </c>
      <c r="E227" s="117" t="s">
        <v>59</v>
      </c>
      <c r="F227" s="17">
        <f>Реактивн!BQ22</f>
        <v>0.58300000000000007</v>
      </c>
    </row>
    <row r="228" spans="1:7" ht="20.100000000000001" customHeight="1">
      <c r="B228" s="122" t="s">
        <v>60</v>
      </c>
      <c r="C228" s="117" t="s">
        <v>61</v>
      </c>
      <c r="D228" s="96">
        <f>Активн!BQ23</f>
        <v>2.7490000000000001</v>
      </c>
      <c r="E228" s="117" t="s">
        <v>62</v>
      </c>
      <c r="F228" s="17">
        <f>Реактивн!BQ23</f>
        <v>0.59700000000000009</v>
      </c>
    </row>
    <row r="229" spans="1:7" ht="20.100000000000001" customHeight="1">
      <c r="B229" s="122" t="s">
        <v>63</v>
      </c>
      <c r="C229" s="117" t="s">
        <v>64</v>
      </c>
      <c r="D229" s="96">
        <f>Активн!BQ24</f>
        <v>2.7149999999999999</v>
      </c>
      <c r="E229" s="117" t="s">
        <v>65</v>
      </c>
      <c r="F229" s="17">
        <f>Реактивн!BQ24</f>
        <v>0.59500000000000008</v>
      </c>
    </row>
    <row r="230" spans="1:7" ht="20.100000000000001" customHeight="1">
      <c r="B230" s="122" t="s">
        <v>66</v>
      </c>
      <c r="C230" s="117" t="s">
        <v>67</v>
      </c>
      <c r="D230" s="96">
        <f>Активн!BQ25</f>
        <v>2.585</v>
      </c>
      <c r="E230" s="117" t="s">
        <v>68</v>
      </c>
      <c r="F230" s="17">
        <f>Реактивн!BQ25</f>
        <v>0.59899999999999998</v>
      </c>
    </row>
    <row r="231" spans="1:7" ht="20.100000000000001" customHeight="1">
      <c r="B231" s="122" t="s">
        <v>69</v>
      </c>
      <c r="C231" s="117" t="s">
        <v>70</v>
      </c>
      <c r="D231" s="96">
        <f>Активн!BQ26</f>
        <v>2.2349999999999999</v>
      </c>
      <c r="E231" s="117" t="s">
        <v>71</v>
      </c>
      <c r="F231" s="17">
        <f>Реактивн!BQ26</f>
        <v>0.55400000000000005</v>
      </c>
    </row>
    <row r="232" spans="1:7" ht="20.100000000000001" customHeight="1" thickBot="1">
      <c r="B232" s="123" t="s">
        <v>72</v>
      </c>
      <c r="C232" s="118" t="s">
        <v>73</v>
      </c>
      <c r="D232" s="97">
        <f>Активн!BQ27</f>
        <v>1.968</v>
      </c>
      <c r="E232" s="118" t="s">
        <v>74</v>
      </c>
      <c r="F232" s="19">
        <f>Реактивн!BQ27</f>
        <v>0.53100000000000003</v>
      </c>
    </row>
    <row r="233" spans="1:7" ht="39.950000000000003" customHeight="1" thickBot="1">
      <c r="B233" s="124" t="s">
        <v>75</v>
      </c>
      <c r="C233" s="1" t="s">
        <v>78</v>
      </c>
      <c r="D233" s="125">
        <f>SUM(D209:D232)</f>
        <v>50.992999999999995</v>
      </c>
      <c r="E233" s="15" t="s">
        <v>79</v>
      </c>
      <c r="F233" s="133">
        <f>SUM(F209:F232)</f>
        <v>13.321000000000002</v>
      </c>
    </row>
    <row r="234" spans="1:7" ht="39.950000000000003" customHeight="1">
      <c r="B234" s="131"/>
      <c r="C234" s="2"/>
      <c r="D234" s="132"/>
      <c r="E234" s="2"/>
      <c r="F234" s="132"/>
    </row>
    <row r="235" spans="1:7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7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7" ht="15.75">
      <c r="B237" s="21"/>
      <c r="C237" s="21"/>
      <c r="D237" s="66"/>
      <c r="E237" s="67"/>
      <c r="F237" s="21"/>
    </row>
    <row r="238" spans="1:7" ht="15.75" customHeight="1">
      <c r="B238" s="21"/>
      <c r="C238" s="22" t="s">
        <v>1</v>
      </c>
      <c r="D238" s="180" t="s">
        <v>394</v>
      </c>
      <c r="E238" s="180"/>
      <c r="F238" s="180"/>
    </row>
    <row r="239" spans="1:7" ht="16.5" thickBot="1">
      <c r="B239" s="21"/>
      <c r="C239" s="129"/>
      <c r="D239" s="161"/>
      <c r="E239" s="161"/>
      <c r="F239" s="161"/>
    </row>
    <row r="240" spans="1:7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Активн!BT4</f>
        <v>0.17100000000000001</v>
      </c>
      <c r="E242" s="16" t="s">
        <v>5</v>
      </c>
      <c r="F242" s="28">
        <f>Реактивн!BT4</f>
        <v>0.05</v>
      </c>
    </row>
    <row r="243" spans="2:6" ht="20.100000000000001" customHeight="1">
      <c r="B243" s="122" t="s">
        <v>6</v>
      </c>
      <c r="C243" s="117" t="s">
        <v>7</v>
      </c>
      <c r="D243" s="17">
        <f>Активн!BT5</f>
        <v>0.156</v>
      </c>
      <c r="E243" s="18" t="s">
        <v>8</v>
      </c>
      <c r="F243" s="17">
        <f>Реактивн!BT5</f>
        <v>4.2000000000000003E-2</v>
      </c>
    </row>
    <row r="244" spans="2:6" ht="20.100000000000001" customHeight="1">
      <c r="B244" s="122" t="s">
        <v>9</v>
      </c>
      <c r="C244" s="117" t="s">
        <v>10</v>
      </c>
      <c r="D244" s="17">
        <f>Активн!BT6</f>
        <v>0.14799999999999999</v>
      </c>
      <c r="E244" s="18" t="s">
        <v>11</v>
      </c>
      <c r="F244" s="17">
        <f>Реактивн!BT6</f>
        <v>0.04</v>
      </c>
    </row>
    <row r="245" spans="2:6" ht="20.100000000000001" customHeight="1">
      <c r="B245" s="122" t="s">
        <v>12</v>
      </c>
      <c r="C245" s="117" t="s">
        <v>13</v>
      </c>
      <c r="D245" s="17">
        <f>Активн!BT7</f>
        <v>0.14399999999999999</v>
      </c>
      <c r="E245" s="18" t="s">
        <v>14</v>
      </c>
      <c r="F245" s="17">
        <f>Реактивн!BT7</f>
        <v>4.1000000000000002E-2</v>
      </c>
    </row>
    <row r="246" spans="2:6" ht="20.100000000000001" customHeight="1">
      <c r="B246" s="122" t="s">
        <v>15</v>
      </c>
      <c r="C246" s="117" t="s">
        <v>16</v>
      </c>
      <c r="D246" s="17">
        <f>Активн!BT8</f>
        <v>0.14299999999999999</v>
      </c>
      <c r="E246" s="18" t="s">
        <v>17</v>
      </c>
      <c r="F246" s="17">
        <f>Реактивн!BT8</f>
        <v>0.04</v>
      </c>
    </row>
    <row r="247" spans="2:6" ht="20.100000000000001" customHeight="1">
      <c r="B247" s="122" t="s">
        <v>18</v>
      </c>
      <c r="C247" s="117" t="s">
        <v>19</v>
      </c>
      <c r="D247" s="17">
        <f>Активн!BT9</f>
        <v>0.151</v>
      </c>
      <c r="E247" s="18" t="s">
        <v>20</v>
      </c>
      <c r="F247" s="17">
        <f>Реактивн!BT9</f>
        <v>0.04</v>
      </c>
    </row>
    <row r="248" spans="2:6" ht="20.100000000000001" customHeight="1">
      <c r="B248" s="122" t="s">
        <v>21</v>
      </c>
      <c r="C248" s="117" t="s">
        <v>22</v>
      </c>
      <c r="D248" s="17">
        <f>Активн!BT10</f>
        <v>0.17299999999999999</v>
      </c>
      <c r="E248" s="18" t="s">
        <v>23</v>
      </c>
      <c r="F248" s="17">
        <f>Реактивн!BT10</f>
        <v>0.04</v>
      </c>
    </row>
    <row r="249" spans="2:6" ht="20.100000000000001" customHeight="1">
      <c r="B249" s="122" t="s">
        <v>24</v>
      </c>
      <c r="C249" s="117" t="s">
        <v>25</v>
      </c>
      <c r="D249" s="17">
        <f>Активн!BT11</f>
        <v>0.19400000000000001</v>
      </c>
      <c r="E249" s="18" t="s">
        <v>26</v>
      </c>
      <c r="F249" s="17">
        <f>Реактивн!BT11</f>
        <v>3.7999999999999999E-2</v>
      </c>
    </row>
    <row r="250" spans="2:6" ht="20.100000000000001" customHeight="1">
      <c r="B250" s="122" t="s">
        <v>27</v>
      </c>
      <c r="C250" s="117" t="s">
        <v>28</v>
      </c>
      <c r="D250" s="17">
        <f>Активн!BT12</f>
        <v>0.192</v>
      </c>
      <c r="E250" s="18" t="s">
        <v>29</v>
      </c>
      <c r="F250" s="17">
        <f>Реактивн!BT12</f>
        <v>3.5000000000000003E-2</v>
      </c>
    </row>
    <row r="251" spans="2:6" ht="20.100000000000001" customHeight="1">
      <c r="B251" s="122" t="s">
        <v>30</v>
      </c>
      <c r="C251" s="117" t="s">
        <v>31</v>
      </c>
      <c r="D251" s="17">
        <f>Активн!BT13</f>
        <v>0.193</v>
      </c>
      <c r="E251" s="18" t="s">
        <v>32</v>
      </c>
      <c r="F251" s="17">
        <f>Реактивн!BT13</f>
        <v>3.5000000000000003E-2</v>
      </c>
    </row>
    <row r="252" spans="2:6" ht="20.100000000000001" customHeight="1">
      <c r="B252" s="122" t="s">
        <v>33</v>
      </c>
      <c r="C252" s="117" t="s">
        <v>34</v>
      </c>
      <c r="D252" s="17">
        <f>Активн!BT14</f>
        <v>0.20399999999999999</v>
      </c>
      <c r="E252" s="18" t="s">
        <v>35</v>
      </c>
      <c r="F252" s="17">
        <f>Реактивн!BT14</f>
        <v>3.5000000000000003E-2</v>
      </c>
    </row>
    <row r="253" spans="2:6" ht="20.100000000000001" customHeight="1">
      <c r="B253" s="122" t="s">
        <v>36</v>
      </c>
      <c r="C253" s="117" t="s">
        <v>37</v>
      </c>
      <c r="D253" s="17">
        <f>Активн!BT15</f>
        <v>0.20699999999999999</v>
      </c>
      <c r="E253" s="18" t="s">
        <v>38</v>
      </c>
      <c r="F253" s="17">
        <f>Реактивн!BT15</f>
        <v>3.7999999999999999E-2</v>
      </c>
    </row>
    <row r="254" spans="2:6" ht="20.100000000000001" customHeight="1">
      <c r="B254" s="122" t="s">
        <v>39</v>
      </c>
      <c r="C254" s="117" t="s">
        <v>40</v>
      </c>
      <c r="D254" s="17">
        <f>Активн!BT16</f>
        <v>0.20100000000000001</v>
      </c>
      <c r="E254" s="18" t="s">
        <v>41</v>
      </c>
      <c r="F254" s="17">
        <f>Реактивн!BT16</f>
        <v>0.04</v>
      </c>
    </row>
    <row r="255" spans="2:6" ht="20.100000000000001" customHeight="1">
      <c r="B255" s="122" t="s">
        <v>42</v>
      </c>
      <c r="C255" s="117" t="s">
        <v>43</v>
      </c>
      <c r="D255" s="17">
        <f>Активн!BT17</f>
        <v>0.20399999999999999</v>
      </c>
      <c r="E255" s="18" t="s">
        <v>44</v>
      </c>
      <c r="F255" s="17">
        <f>Реактивн!BT17</f>
        <v>3.7999999999999999E-2</v>
      </c>
    </row>
    <row r="256" spans="2:6" ht="20.100000000000001" customHeight="1">
      <c r="B256" s="122" t="s">
        <v>45</v>
      </c>
      <c r="C256" s="117" t="s">
        <v>46</v>
      </c>
      <c r="D256" s="17">
        <f>Активн!BT18</f>
        <v>0.21099999999999999</v>
      </c>
      <c r="E256" s="18" t="s">
        <v>47</v>
      </c>
      <c r="F256" s="17">
        <f>Реактивн!BT18</f>
        <v>0.04</v>
      </c>
    </row>
    <row r="257" spans="1:7" ht="20.100000000000001" customHeight="1">
      <c r="B257" s="122" t="s">
        <v>48</v>
      </c>
      <c r="C257" s="117" t="s">
        <v>49</v>
      </c>
      <c r="D257" s="17">
        <f>Активн!BT19</f>
        <v>0.219</v>
      </c>
      <c r="E257" s="18" t="s">
        <v>50</v>
      </c>
      <c r="F257" s="17">
        <f>Реактивн!BT19</f>
        <v>4.1000000000000002E-2</v>
      </c>
    </row>
    <row r="258" spans="1:7" ht="20.100000000000001" customHeight="1">
      <c r="B258" s="122" t="s">
        <v>51</v>
      </c>
      <c r="C258" s="117" t="s">
        <v>52</v>
      </c>
      <c r="D258" s="17">
        <f>Активн!BT20</f>
        <v>0.248</v>
      </c>
      <c r="E258" s="18" t="s">
        <v>53</v>
      </c>
      <c r="F258" s="17">
        <f>Реактивн!BT20</f>
        <v>4.1000000000000002E-2</v>
      </c>
    </row>
    <row r="259" spans="1:7" ht="20.100000000000001" customHeight="1">
      <c r="B259" s="122" t="s">
        <v>54</v>
      </c>
      <c r="C259" s="117" t="s">
        <v>55</v>
      </c>
      <c r="D259" s="17">
        <f>Активн!BT21</f>
        <v>0.26700000000000002</v>
      </c>
      <c r="E259" s="18" t="s">
        <v>56</v>
      </c>
      <c r="F259" s="17">
        <f>Реактивн!BT21</f>
        <v>4.4999999999999998E-2</v>
      </c>
    </row>
    <row r="260" spans="1:7" ht="20.100000000000001" customHeight="1">
      <c r="B260" s="122" t="s">
        <v>57</v>
      </c>
      <c r="C260" s="117" t="s">
        <v>58</v>
      </c>
      <c r="D260" s="17">
        <f>Активн!BT22</f>
        <v>0.27700000000000002</v>
      </c>
      <c r="E260" s="18" t="s">
        <v>59</v>
      </c>
      <c r="F260" s="17">
        <f>Реактивн!BT22</f>
        <v>4.4999999999999998E-2</v>
      </c>
    </row>
    <row r="261" spans="1:7" ht="20.100000000000001" customHeight="1">
      <c r="B261" s="122" t="s">
        <v>60</v>
      </c>
      <c r="C261" s="117" t="s">
        <v>61</v>
      </c>
      <c r="D261" s="17">
        <f>Активн!BT23</f>
        <v>0.28199999999999997</v>
      </c>
      <c r="E261" s="18" t="s">
        <v>62</v>
      </c>
      <c r="F261" s="17">
        <f>Реактивн!BT23</f>
        <v>4.8000000000000001E-2</v>
      </c>
    </row>
    <row r="262" spans="1:7" ht="20.100000000000001" customHeight="1">
      <c r="B262" s="122" t="s">
        <v>63</v>
      </c>
      <c r="C262" s="117" t="s">
        <v>64</v>
      </c>
      <c r="D262" s="17">
        <f>Активн!BT24</f>
        <v>0.28699999999999998</v>
      </c>
      <c r="E262" s="18" t="s">
        <v>65</v>
      </c>
      <c r="F262" s="17">
        <f>Реактивн!BT24</f>
        <v>4.9000000000000002E-2</v>
      </c>
    </row>
    <row r="263" spans="1:7" ht="20.100000000000001" customHeight="1">
      <c r="B263" s="122" t="s">
        <v>66</v>
      </c>
      <c r="C263" s="117" t="s">
        <v>67</v>
      </c>
      <c r="D263" s="17">
        <f>Активн!BT25</f>
        <v>0.27100000000000002</v>
      </c>
      <c r="E263" s="18" t="s">
        <v>68</v>
      </c>
      <c r="F263" s="17">
        <f>Реактивн!BT25</f>
        <v>4.9000000000000002E-2</v>
      </c>
    </row>
    <row r="264" spans="1:7" ht="20.100000000000001" customHeight="1">
      <c r="B264" s="122" t="s">
        <v>69</v>
      </c>
      <c r="C264" s="117" t="s">
        <v>70</v>
      </c>
      <c r="D264" s="17">
        <f>Активн!BT26</f>
        <v>0.24299999999999999</v>
      </c>
      <c r="E264" s="18" t="s">
        <v>71</v>
      </c>
      <c r="F264" s="17">
        <f>Реактивн!BT26</f>
        <v>0.05</v>
      </c>
    </row>
    <row r="265" spans="1:7" ht="20.100000000000001" customHeight="1" thickBot="1">
      <c r="B265" s="123" t="s">
        <v>72</v>
      </c>
      <c r="C265" s="118" t="s">
        <v>73</v>
      </c>
      <c r="D265" s="19">
        <f>Активн!BT27</f>
        <v>0.20300000000000001</v>
      </c>
      <c r="E265" s="20" t="s">
        <v>74</v>
      </c>
      <c r="F265" s="17">
        <f>Реактивн!BT27</f>
        <v>4.8000000000000001E-2</v>
      </c>
    </row>
    <row r="266" spans="1:7" ht="39.950000000000003" customHeight="1" thickBot="1">
      <c r="B266" s="124" t="s">
        <v>75</v>
      </c>
      <c r="C266" s="1" t="s">
        <v>78</v>
      </c>
      <c r="D266" s="125">
        <f>SUM(D242:D265)</f>
        <v>4.9890000000000008</v>
      </c>
      <c r="E266" s="1" t="s">
        <v>79</v>
      </c>
      <c r="F266" s="126">
        <f>SUM(F242:F265)</f>
        <v>1.0080000000000005</v>
      </c>
    </row>
    <row r="267" spans="1:7" ht="39.950000000000003" customHeight="1">
      <c r="B267" s="131"/>
      <c r="C267" s="2"/>
      <c r="D267" s="132"/>
      <c r="E267" s="2"/>
      <c r="F267" s="132"/>
    </row>
    <row r="268" spans="1:7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7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7" ht="15.75">
      <c r="B270" s="21"/>
      <c r="C270" s="21"/>
      <c r="D270" s="66"/>
      <c r="E270" s="67"/>
      <c r="F270" s="21"/>
    </row>
    <row r="271" spans="1:7" ht="15.75" customHeight="1">
      <c r="B271" s="21"/>
      <c r="C271" s="22" t="s">
        <v>1</v>
      </c>
      <c r="D271" s="180" t="s">
        <v>395</v>
      </c>
      <c r="E271" s="180"/>
      <c r="F271" s="180"/>
    </row>
    <row r="272" spans="1:7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Активн!BU4</f>
        <v>1.0089999999999999</v>
      </c>
      <c r="E275" s="16" t="s">
        <v>5</v>
      </c>
      <c r="F275" s="28">
        <f>Реактивн!BU4</f>
        <v>0.44800000000000001</v>
      </c>
    </row>
    <row r="276" spans="2:6" ht="20.100000000000001" customHeight="1">
      <c r="B276" s="122" t="s">
        <v>6</v>
      </c>
      <c r="C276" s="117" t="s">
        <v>7</v>
      </c>
      <c r="D276" s="17">
        <f>Активн!BU5</f>
        <v>0.88800000000000001</v>
      </c>
      <c r="E276" s="18" t="s">
        <v>8</v>
      </c>
      <c r="F276" s="17">
        <f>Реактивн!BU5</f>
        <v>0.41199999999999998</v>
      </c>
    </row>
    <row r="277" spans="2:6" ht="20.100000000000001" customHeight="1">
      <c r="B277" s="122" t="s">
        <v>9</v>
      </c>
      <c r="C277" s="117" t="s">
        <v>10</v>
      </c>
      <c r="D277" s="17">
        <f>Активн!BU6</f>
        <v>0.90800000000000003</v>
      </c>
      <c r="E277" s="18" t="s">
        <v>11</v>
      </c>
      <c r="F277" s="17">
        <f>Реактивн!BU6</f>
        <v>0.43099999999999999</v>
      </c>
    </row>
    <row r="278" spans="2:6" ht="20.100000000000001" customHeight="1">
      <c r="B278" s="122" t="s">
        <v>12</v>
      </c>
      <c r="C278" s="117" t="s">
        <v>13</v>
      </c>
      <c r="D278" s="17">
        <f>Активн!BU7</f>
        <v>0.95</v>
      </c>
      <c r="E278" s="18" t="s">
        <v>14</v>
      </c>
      <c r="F278" s="17">
        <f>Реактивн!BU7</f>
        <v>0.42699999999999999</v>
      </c>
    </row>
    <row r="279" spans="2:6" ht="20.100000000000001" customHeight="1">
      <c r="B279" s="122" t="s">
        <v>15</v>
      </c>
      <c r="C279" s="117" t="s">
        <v>16</v>
      </c>
      <c r="D279" s="17">
        <f>Активн!BU8</f>
        <v>0.84699999999999998</v>
      </c>
      <c r="E279" s="18" t="s">
        <v>17</v>
      </c>
      <c r="F279" s="17">
        <f>Реактивн!BU8</f>
        <v>0.436</v>
      </c>
    </row>
    <row r="280" spans="2:6" ht="20.100000000000001" customHeight="1">
      <c r="B280" s="122" t="s">
        <v>18</v>
      </c>
      <c r="C280" s="117" t="s">
        <v>19</v>
      </c>
      <c r="D280" s="17">
        <f>Активн!BU9</f>
        <v>0.94499999999999995</v>
      </c>
      <c r="E280" s="18" t="s">
        <v>20</v>
      </c>
      <c r="F280" s="17">
        <f>Реактивн!BU9</f>
        <v>0.42899999999999999</v>
      </c>
    </row>
    <row r="281" spans="2:6" ht="20.100000000000001" customHeight="1">
      <c r="B281" s="122" t="s">
        <v>21</v>
      </c>
      <c r="C281" s="117" t="s">
        <v>22</v>
      </c>
      <c r="D281" s="17">
        <f>Активн!BU10</f>
        <v>0.79900000000000004</v>
      </c>
      <c r="E281" s="18" t="s">
        <v>23</v>
      </c>
      <c r="F281" s="17">
        <f>Реактивн!BU10</f>
        <v>0.44900000000000001</v>
      </c>
    </row>
    <row r="282" spans="2:6" ht="20.100000000000001" customHeight="1">
      <c r="B282" s="122" t="s">
        <v>24</v>
      </c>
      <c r="C282" s="117" t="s">
        <v>25</v>
      </c>
      <c r="D282" s="17">
        <f>Активн!BU11</f>
        <v>1.0580000000000001</v>
      </c>
      <c r="E282" s="18" t="s">
        <v>26</v>
      </c>
      <c r="F282" s="17">
        <f>Реактивн!BU11</f>
        <v>0.442</v>
      </c>
    </row>
    <row r="283" spans="2:6" ht="20.100000000000001" customHeight="1">
      <c r="B283" s="122" t="s">
        <v>27</v>
      </c>
      <c r="C283" s="117" t="s">
        <v>28</v>
      </c>
      <c r="D283" s="17">
        <f>Активн!BU12</f>
        <v>1.115</v>
      </c>
      <c r="E283" s="18" t="s">
        <v>29</v>
      </c>
      <c r="F283" s="17">
        <f>Реактивн!BU12</f>
        <v>0.52600000000000002</v>
      </c>
    </row>
    <row r="284" spans="2:6" ht="20.100000000000001" customHeight="1">
      <c r="B284" s="122" t="s">
        <v>30</v>
      </c>
      <c r="C284" s="117" t="s">
        <v>31</v>
      </c>
      <c r="D284" s="17">
        <f>Активн!BU13</f>
        <v>1.2230000000000001</v>
      </c>
      <c r="E284" s="18" t="s">
        <v>32</v>
      </c>
      <c r="F284" s="17">
        <f>Реактивн!BU13</f>
        <v>0.57999999999999996</v>
      </c>
    </row>
    <row r="285" spans="2:6" ht="20.100000000000001" customHeight="1">
      <c r="B285" s="122" t="s">
        <v>33</v>
      </c>
      <c r="C285" s="117" t="s">
        <v>34</v>
      </c>
      <c r="D285" s="17">
        <f>Активн!BU14</f>
        <v>1.3280000000000001</v>
      </c>
      <c r="E285" s="18" t="s">
        <v>35</v>
      </c>
      <c r="F285" s="17">
        <f>Реактивн!BU14</f>
        <v>0.72299999999999998</v>
      </c>
    </row>
    <row r="286" spans="2:6" ht="20.100000000000001" customHeight="1">
      <c r="B286" s="122" t="s">
        <v>36</v>
      </c>
      <c r="C286" s="117" t="s">
        <v>37</v>
      </c>
      <c r="D286" s="17">
        <f>Активн!BU15</f>
        <v>1.3480000000000001</v>
      </c>
      <c r="E286" s="18" t="s">
        <v>38</v>
      </c>
      <c r="F286" s="17">
        <f>Реактивн!BU15</f>
        <v>0.64800000000000002</v>
      </c>
    </row>
    <row r="287" spans="2:6" ht="20.100000000000001" customHeight="1">
      <c r="B287" s="122" t="s">
        <v>39</v>
      </c>
      <c r="C287" s="117" t="s">
        <v>40</v>
      </c>
      <c r="D287" s="17">
        <f>Активн!BU16</f>
        <v>1.2889999999999999</v>
      </c>
      <c r="E287" s="18" t="s">
        <v>41</v>
      </c>
      <c r="F287" s="17">
        <f>Реактивн!BU16</f>
        <v>0.66</v>
      </c>
    </row>
    <row r="288" spans="2:6" ht="20.100000000000001" customHeight="1">
      <c r="B288" s="122" t="s">
        <v>42</v>
      </c>
      <c r="C288" s="117" t="s">
        <v>43</v>
      </c>
      <c r="D288" s="17">
        <f>Активн!BU17</f>
        <v>1.286</v>
      </c>
      <c r="E288" s="18" t="s">
        <v>44</v>
      </c>
      <c r="F288" s="17">
        <f>Реактивн!BU17</f>
        <v>0.69100000000000006</v>
      </c>
    </row>
    <row r="289" spans="1:7" ht="20.100000000000001" customHeight="1">
      <c r="B289" s="122" t="s">
        <v>45</v>
      </c>
      <c r="C289" s="117" t="s">
        <v>46</v>
      </c>
      <c r="D289" s="17">
        <f>Активн!BU18</f>
        <v>1.1060000000000001</v>
      </c>
      <c r="E289" s="18" t="s">
        <v>47</v>
      </c>
      <c r="F289" s="17">
        <f>Реактивн!BU18</f>
        <v>0.59899999999999998</v>
      </c>
    </row>
    <row r="290" spans="1:7" ht="20.100000000000001" customHeight="1">
      <c r="B290" s="122" t="s">
        <v>48</v>
      </c>
      <c r="C290" s="117" t="s">
        <v>49</v>
      </c>
      <c r="D290" s="17">
        <f>Активн!BU19</f>
        <v>1.1970000000000001</v>
      </c>
      <c r="E290" s="18" t="s">
        <v>50</v>
      </c>
      <c r="F290" s="17">
        <f>Реактивн!BU19</f>
        <v>0.65500000000000003</v>
      </c>
    </row>
    <row r="291" spans="1:7" ht="20.100000000000001" customHeight="1">
      <c r="B291" s="122" t="s">
        <v>51</v>
      </c>
      <c r="C291" s="117" t="s">
        <v>52</v>
      </c>
      <c r="D291" s="17">
        <f>Активн!BU20</f>
        <v>1.329</v>
      </c>
      <c r="E291" s="18" t="s">
        <v>53</v>
      </c>
      <c r="F291" s="17">
        <f>Реактивн!BU20</f>
        <v>0.64400000000000002</v>
      </c>
    </row>
    <row r="292" spans="1:7" ht="20.100000000000001" customHeight="1">
      <c r="B292" s="122" t="s">
        <v>54</v>
      </c>
      <c r="C292" s="117" t="s">
        <v>55</v>
      </c>
      <c r="D292" s="17">
        <f>Активн!BU21</f>
        <v>1.5429999999999999</v>
      </c>
      <c r="E292" s="18" t="s">
        <v>56</v>
      </c>
      <c r="F292" s="17">
        <f>Реактивн!BU21</f>
        <v>0.628</v>
      </c>
    </row>
    <row r="293" spans="1:7" ht="20.100000000000001" customHeight="1">
      <c r="B293" s="122" t="s">
        <v>57</v>
      </c>
      <c r="C293" s="117" t="s">
        <v>58</v>
      </c>
      <c r="D293" s="17">
        <f>Активн!BU22</f>
        <v>1.3740000000000001</v>
      </c>
      <c r="E293" s="18" t="s">
        <v>59</v>
      </c>
      <c r="F293" s="17">
        <f>Реактивн!BU22</f>
        <v>0.64700000000000002</v>
      </c>
    </row>
    <row r="294" spans="1:7" ht="20.100000000000001" customHeight="1">
      <c r="B294" s="122" t="s">
        <v>60</v>
      </c>
      <c r="C294" s="117" t="s">
        <v>61</v>
      </c>
      <c r="D294" s="17">
        <f>Активн!BU23</f>
        <v>1.3560000000000001</v>
      </c>
      <c r="E294" s="18" t="s">
        <v>62</v>
      </c>
      <c r="F294" s="17">
        <f>Реактивн!BU23</f>
        <v>0.63700000000000001</v>
      </c>
    </row>
    <row r="295" spans="1:7" ht="20.100000000000001" customHeight="1">
      <c r="B295" s="122" t="s">
        <v>63</v>
      </c>
      <c r="C295" s="117" t="s">
        <v>64</v>
      </c>
      <c r="D295" s="17">
        <f>Активн!BU24</f>
        <v>1.508</v>
      </c>
      <c r="E295" s="18" t="s">
        <v>65</v>
      </c>
      <c r="F295" s="17">
        <f>Реактивн!BU24</f>
        <v>0.64100000000000001</v>
      </c>
    </row>
    <row r="296" spans="1:7" ht="20.100000000000001" customHeight="1">
      <c r="B296" s="122" t="s">
        <v>66</v>
      </c>
      <c r="C296" s="117" t="s">
        <v>67</v>
      </c>
      <c r="D296" s="17">
        <f>Активн!BU25</f>
        <v>1.347</v>
      </c>
      <c r="E296" s="18" t="s">
        <v>68</v>
      </c>
      <c r="F296" s="17">
        <f>Реактивн!BU25</f>
        <v>0.70299999999999996</v>
      </c>
    </row>
    <row r="297" spans="1:7" ht="20.100000000000001" customHeight="1">
      <c r="B297" s="122" t="s">
        <v>69</v>
      </c>
      <c r="C297" s="117" t="s">
        <v>70</v>
      </c>
      <c r="D297" s="17">
        <f>Активн!BU26</f>
        <v>1.1890000000000001</v>
      </c>
      <c r="E297" s="18" t="s">
        <v>71</v>
      </c>
      <c r="F297" s="17">
        <f>Реактивн!BU26</f>
        <v>0.61399999999999999</v>
      </c>
    </row>
    <row r="298" spans="1:7" ht="20.100000000000001" customHeight="1" thickBot="1">
      <c r="B298" s="123" t="s">
        <v>72</v>
      </c>
      <c r="C298" s="118" t="s">
        <v>73</v>
      </c>
      <c r="D298" s="19">
        <f>Активн!BU27</f>
        <v>1.099</v>
      </c>
      <c r="E298" s="20" t="s">
        <v>74</v>
      </c>
      <c r="F298" s="19">
        <f>Реактивн!BU27</f>
        <v>0.56300000000000006</v>
      </c>
    </row>
    <row r="299" spans="1:7" ht="39.950000000000003" customHeight="1" thickBot="1">
      <c r="B299" s="124" t="s">
        <v>75</v>
      </c>
      <c r="C299" s="1" t="s">
        <v>78</v>
      </c>
      <c r="D299" s="125">
        <f>SUM(D275:D298)</f>
        <v>28.041</v>
      </c>
      <c r="E299" s="1" t="s">
        <v>79</v>
      </c>
      <c r="F299" s="126">
        <f>SUM(F275:F298)</f>
        <v>13.633000000000001</v>
      </c>
    </row>
    <row r="300" spans="1:7" ht="39.950000000000003" customHeight="1">
      <c r="B300" s="131"/>
      <c r="C300" s="2"/>
      <c r="D300" s="132"/>
      <c r="E300" s="2"/>
      <c r="F300" s="132"/>
    </row>
    <row r="301" spans="1:7" ht="15.75">
      <c r="A301" s="178" t="s">
        <v>80</v>
      </c>
      <c r="B301" s="178"/>
      <c r="C301" s="178"/>
      <c r="D301" s="178"/>
      <c r="E301" s="178"/>
      <c r="F301" s="178"/>
      <c r="G301" s="178"/>
    </row>
    <row r="302" spans="1:7" ht="15.75">
      <c r="B302" s="21"/>
      <c r="C302" s="22" t="s">
        <v>81</v>
      </c>
      <c r="D302" s="24" t="str">
        <f>D2</f>
        <v>16.12.20.</v>
      </c>
      <c r="E302" s="119" t="s">
        <v>426</v>
      </c>
      <c r="F302" s="21"/>
    </row>
    <row r="303" spans="1:7" ht="15.75">
      <c r="B303" s="21"/>
      <c r="C303" s="21"/>
      <c r="D303" s="66"/>
      <c r="E303" s="67"/>
      <c r="F303" s="21"/>
    </row>
    <row r="304" spans="1:7" ht="15.75" customHeight="1">
      <c r="B304" s="21"/>
      <c r="C304" s="22" t="s">
        <v>1</v>
      </c>
      <c r="D304" s="180" t="s">
        <v>396</v>
      </c>
      <c r="E304" s="180"/>
      <c r="F304" s="180"/>
    </row>
    <row r="305" spans="2:6" ht="16.5" thickBot="1">
      <c r="B305" s="21"/>
      <c r="C305" s="129"/>
      <c r="D305" s="161"/>
      <c r="E305" s="161"/>
      <c r="F305" s="161"/>
    </row>
    <row r="306" spans="2:6" ht="20.100000000000001" customHeight="1">
      <c r="B306" s="170" t="s">
        <v>2</v>
      </c>
      <c r="C306" s="172" t="s">
        <v>87</v>
      </c>
      <c r="D306" s="173"/>
      <c r="E306" s="173"/>
      <c r="F306" s="174"/>
    </row>
    <row r="307" spans="2:6" ht="20.100000000000001" customHeight="1" thickBot="1">
      <c r="B307" s="171"/>
      <c r="C307" s="175" t="s">
        <v>88</v>
      </c>
      <c r="D307" s="176"/>
      <c r="E307" s="175" t="s">
        <v>89</v>
      </c>
      <c r="F307" s="176"/>
    </row>
    <row r="308" spans="2:6" ht="20.100000000000001" customHeight="1">
      <c r="B308" s="121" t="s">
        <v>3</v>
      </c>
      <c r="C308" s="116" t="s">
        <v>4</v>
      </c>
      <c r="D308" s="28">
        <f>Активн!BR4</f>
        <v>2.6749999999999998</v>
      </c>
      <c r="E308" s="16" t="s">
        <v>5</v>
      </c>
      <c r="F308" s="28">
        <f>Реактивн!BR4</f>
        <v>1.093</v>
      </c>
    </row>
    <row r="309" spans="2:6" ht="20.100000000000001" customHeight="1">
      <c r="B309" s="122" t="s">
        <v>6</v>
      </c>
      <c r="C309" s="117" t="s">
        <v>7</v>
      </c>
      <c r="D309" s="17">
        <f>Активн!BR5</f>
        <v>2.3980000000000001</v>
      </c>
      <c r="E309" s="18" t="s">
        <v>8</v>
      </c>
      <c r="F309" s="17">
        <f>Реактивн!BR5</f>
        <v>1.0269999999999999</v>
      </c>
    </row>
    <row r="310" spans="2:6" ht="20.100000000000001" customHeight="1">
      <c r="B310" s="122" t="s">
        <v>9</v>
      </c>
      <c r="C310" s="117" t="s">
        <v>10</v>
      </c>
      <c r="D310" s="17">
        <f>Активн!BR6</f>
        <v>2.222</v>
      </c>
      <c r="E310" s="18" t="s">
        <v>11</v>
      </c>
      <c r="F310" s="17">
        <f>Реактивн!BR6</f>
        <v>1.0069999999999999</v>
      </c>
    </row>
    <row r="311" spans="2:6" ht="20.100000000000001" customHeight="1">
      <c r="B311" s="122" t="s">
        <v>12</v>
      </c>
      <c r="C311" s="117" t="s">
        <v>13</v>
      </c>
      <c r="D311" s="17">
        <f>Активн!BR7</f>
        <v>2.0840000000000001</v>
      </c>
      <c r="E311" s="18" t="s">
        <v>14</v>
      </c>
      <c r="F311" s="17">
        <f>Реактивн!BR7</f>
        <v>0.95799999999999996</v>
      </c>
    </row>
    <row r="312" spans="2:6" ht="20.100000000000001" customHeight="1">
      <c r="B312" s="122" t="s">
        <v>15</v>
      </c>
      <c r="C312" s="117" t="s">
        <v>16</v>
      </c>
      <c r="D312" s="17">
        <f>Активн!BR8</f>
        <v>2.097</v>
      </c>
      <c r="E312" s="18" t="s">
        <v>17</v>
      </c>
      <c r="F312" s="17">
        <f>Реактивн!BR8</f>
        <v>0.90600000000000003</v>
      </c>
    </row>
    <row r="313" spans="2:6" ht="20.100000000000001" customHeight="1">
      <c r="B313" s="122" t="s">
        <v>18</v>
      </c>
      <c r="C313" s="117" t="s">
        <v>19</v>
      </c>
      <c r="D313" s="17">
        <f>Активн!BR9</f>
        <v>2.2189999999999999</v>
      </c>
      <c r="E313" s="18" t="s">
        <v>20</v>
      </c>
      <c r="F313" s="17">
        <f>Реактивн!BR9</f>
        <v>0.92900000000000005</v>
      </c>
    </row>
    <row r="314" spans="2:6" ht="20.100000000000001" customHeight="1">
      <c r="B314" s="122" t="s">
        <v>21</v>
      </c>
      <c r="C314" s="117" t="s">
        <v>22</v>
      </c>
      <c r="D314" s="17">
        <f>Активн!BR10</f>
        <v>2.5990000000000002</v>
      </c>
      <c r="E314" s="18" t="s">
        <v>23</v>
      </c>
      <c r="F314" s="17">
        <f>Реактивн!BR10</f>
        <v>1.0329999999999999</v>
      </c>
    </row>
    <row r="315" spans="2:6" ht="20.100000000000001" customHeight="1">
      <c r="B315" s="122" t="s">
        <v>24</v>
      </c>
      <c r="C315" s="117" t="s">
        <v>25</v>
      </c>
      <c r="D315" s="17">
        <f>Активн!BR11</f>
        <v>3.3220000000000001</v>
      </c>
      <c r="E315" s="18" t="s">
        <v>26</v>
      </c>
      <c r="F315" s="17">
        <f>Реактивн!BR11</f>
        <v>1.2779999999999998</v>
      </c>
    </row>
    <row r="316" spans="2:6" ht="20.100000000000001" customHeight="1">
      <c r="B316" s="122" t="s">
        <v>27</v>
      </c>
      <c r="C316" s="117" t="s">
        <v>28</v>
      </c>
      <c r="D316" s="17">
        <f>Активн!BR12</f>
        <v>3.9510000000000001</v>
      </c>
      <c r="E316" s="18" t="s">
        <v>29</v>
      </c>
      <c r="F316" s="17">
        <f>Реактивн!BR12</f>
        <v>1.365</v>
      </c>
    </row>
    <row r="317" spans="2:6" ht="20.100000000000001" customHeight="1">
      <c r="B317" s="122" t="s">
        <v>30</v>
      </c>
      <c r="C317" s="117" t="s">
        <v>31</v>
      </c>
      <c r="D317" s="17">
        <f>Активн!BR13</f>
        <v>4.3369999999999997</v>
      </c>
      <c r="E317" s="18" t="s">
        <v>32</v>
      </c>
      <c r="F317" s="17">
        <f>Реактивн!BR13</f>
        <v>1.4</v>
      </c>
    </row>
    <row r="318" spans="2:6" ht="20.100000000000001" customHeight="1">
      <c r="B318" s="122" t="s">
        <v>33</v>
      </c>
      <c r="C318" s="117" t="s">
        <v>34</v>
      </c>
      <c r="D318" s="17">
        <f>Активн!BR14</f>
        <v>4.2190000000000003</v>
      </c>
      <c r="E318" s="18" t="s">
        <v>35</v>
      </c>
      <c r="F318" s="17">
        <f>Реактивн!BR14</f>
        <v>1.3639999999999999</v>
      </c>
    </row>
    <row r="319" spans="2:6" ht="20.100000000000001" customHeight="1">
      <c r="B319" s="122" t="s">
        <v>36</v>
      </c>
      <c r="C319" s="117" t="s">
        <v>37</v>
      </c>
      <c r="D319" s="17">
        <f>Активн!BR15</f>
        <v>4.3319999999999999</v>
      </c>
      <c r="E319" s="18" t="s">
        <v>38</v>
      </c>
      <c r="F319" s="17">
        <f>Реактивн!BR15</f>
        <v>1.41</v>
      </c>
    </row>
    <row r="320" spans="2:6" ht="20.100000000000001" customHeight="1">
      <c r="B320" s="122" t="s">
        <v>39</v>
      </c>
      <c r="C320" s="117" t="s">
        <v>40</v>
      </c>
      <c r="D320" s="17">
        <f>Активн!BR16</f>
        <v>4.3739999999999997</v>
      </c>
      <c r="E320" s="18" t="s">
        <v>41</v>
      </c>
      <c r="F320" s="17">
        <f>Реактивн!BR16</f>
        <v>1.4119999999999999</v>
      </c>
    </row>
    <row r="321" spans="1:7" ht="20.100000000000001" customHeight="1">
      <c r="B321" s="122" t="s">
        <v>42</v>
      </c>
      <c r="C321" s="117" t="s">
        <v>43</v>
      </c>
      <c r="D321" s="17">
        <f>Активн!BR17</f>
        <v>4.3550000000000004</v>
      </c>
      <c r="E321" s="18" t="s">
        <v>44</v>
      </c>
      <c r="F321" s="17">
        <f>Реактивн!BR17</f>
        <v>1.3479999999999999</v>
      </c>
    </row>
    <row r="322" spans="1:7" ht="20.100000000000001" customHeight="1">
      <c r="B322" s="122" t="s">
        <v>45</v>
      </c>
      <c r="C322" s="117" t="s">
        <v>46</v>
      </c>
      <c r="D322" s="17">
        <f>Активн!BR18</f>
        <v>4.2990000000000004</v>
      </c>
      <c r="E322" s="18" t="s">
        <v>47</v>
      </c>
      <c r="F322" s="17">
        <f>Реактивн!BR18</f>
        <v>1.2979999999999998</v>
      </c>
    </row>
    <row r="323" spans="1:7" ht="20.100000000000001" customHeight="1">
      <c r="B323" s="122" t="s">
        <v>48</v>
      </c>
      <c r="C323" s="117" t="s">
        <v>49</v>
      </c>
      <c r="D323" s="17">
        <f>Активн!BR19</f>
        <v>4.3159999999999998</v>
      </c>
      <c r="E323" s="18" t="s">
        <v>50</v>
      </c>
      <c r="F323" s="17">
        <f>Реактивн!BR19</f>
        <v>1.3239999999999998</v>
      </c>
    </row>
    <row r="324" spans="1:7" ht="20.100000000000001" customHeight="1">
      <c r="B324" s="122" t="s">
        <v>51</v>
      </c>
      <c r="C324" s="117" t="s">
        <v>52</v>
      </c>
      <c r="D324" s="17">
        <f>Активн!BR20</f>
        <v>4.24</v>
      </c>
      <c r="E324" s="18" t="s">
        <v>53</v>
      </c>
      <c r="F324" s="17">
        <f>Реактивн!BR20</f>
        <v>1.3059999999999998</v>
      </c>
    </row>
    <row r="325" spans="1:7" ht="20.100000000000001" customHeight="1">
      <c r="B325" s="122" t="s">
        <v>54</v>
      </c>
      <c r="C325" s="117" t="s">
        <v>55</v>
      </c>
      <c r="D325" s="17">
        <f>Активн!BR21</f>
        <v>4.0759999999999996</v>
      </c>
      <c r="E325" s="18" t="s">
        <v>56</v>
      </c>
      <c r="F325" s="17">
        <f>Реактивн!BR21</f>
        <v>1.2959999999999998</v>
      </c>
    </row>
    <row r="326" spans="1:7" ht="20.100000000000001" customHeight="1">
      <c r="B326" s="122" t="s">
        <v>57</v>
      </c>
      <c r="C326" s="117" t="s">
        <v>58</v>
      </c>
      <c r="D326" s="17">
        <f>Активн!BR22</f>
        <v>4.0549999999999997</v>
      </c>
      <c r="E326" s="18" t="s">
        <v>59</v>
      </c>
      <c r="F326" s="17">
        <f>Реактивн!BR22</f>
        <v>1.343</v>
      </c>
    </row>
    <row r="327" spans="1:7" ht="20.100000000000001" customHeight="1">
      <c r="B327" s="122" t="s">
        <v>60</v>
      </c>
      <c r="C327" s="117" t="s">
        <v>61</v>
      </c>
      <c r="D327" s="17">
        <f>Активн!BR23</f>
        <v>3.8010000000000002</v>
      </c>
      <c r="E327" s="18" t="s">
        <v>62</v>
      </c>
      <c r="F327" s="17">
        <f>Реактивн!BR23</f>
        <v>1.3319999999999999</v>
      </c>
    </row>
    <row r="328" spans="1:7" ht="20.100000000000001" customHeight="1">
      <c r="B328" s="122" t="s">
        <v>63</v>
      </c>
      <c r="C328" s="117" t="s">
        <v>64</v>
      </c>
      <c r="D328" s="17">
        <f>Активн!BR24</f>
        <v>3.57</v>
      </c>
      <c r="E328" s="18" t="s">
        <v>65</v>
      </c>
      <c r="F328" s="17">
        <f>Реактивн!BR24</f>
        <v>1.22</v>
      </c>
    </row>
    <row r="329" spans="1:7" ht="20.100000000000001" customHeight="1">
      <c r="B329" s="122" t="s">
        <v>66</v>
      </c>
      <c r="C329" s="117" t="s">
        <v>67</v>
      </c>
      <c r="D329" s="17">
        <f>Активн!BR25</f>
        <v>3.2959999999999998</v>
      </c>
      <c r="E329" s="18" t="s">
        <v>68</v>
      </c>
      <c r="F329" s="17">
        <f>Реактивн!BR25</f>
        <v>1.0979999999999999</v>
      </c>
    </row>
    <row r="330" spans="1:7" ht="20.100000000000001" customHeight="1">
      <c r="B330" s="122" t="s">
        <v>69</v>
      </c>
      <c r="C330" s="117" t="s">
        <v>70</v>
      </c>
      <c r="D330" s="17">
        <f>Активн!BR26</f>
        <v>3.12</v>
      </c>
      <c r="E330" s="18" t="s">
        <v>71</v>
      </c>
      <c r="F330" s="17">
        <f>Реактивн!BR26</f>
        <v>1.0359999999999998</v>
      </c>
    </row>
    <row r="331" spans="1:7" ht="20.100000000000001" customHeight="1" thickBot="1">
      <c r="B331" s="123" t="s">
        <v>72</v>
      </c>
      <c r="C331" s="118" t="s">
        <v>73</v>
      </c>
      <c r="D331" s="19">
        <f>Активн!BR27</f>
        <v>2.7189999999999999</v>
      </c>
      <c r="E331" s="20" t="s">
        <v>74</v>
      </c>
      <c r="F331" s="19">
        <f>Реактивн!BR27</f>
        <v>0.97799999999999998</v>
      </c>
    </row>
    <row r="332" spans="1:7" ht="39.950000000000003" customHeight="1" thickBot="1">
      <c r="B332" s="124" t="s">
        <v>75</v>
      </c>
      <c r="C332" s="1" t="s">
        <v>78</v>
      </c>
      <c r="D332" s="125">
        <f>SUM(D308:D331)</f>
        <v>82.676000000000002</v>
      </c>
      <c r="E332" s="1" t="s">
        <v>79</v>
      </c>
      <c r="F332" s="126">
        <f>SUM(F308:F331)</f>
        <v>28.760999999999996</v>
      </c>
    </row>
    <row r="333" spans="1:7" ht="39.950000000000003" customHeight="1">
      <c r="B333" s="131"/>
      <c r="C333" s="2"/>
      <c r="D333" s="132"/>
      <c r="E333" s="2"/>
      <c r="F333" s="132"/>
    </row>
    <row r="334" spans="1:7" ht="15.75">
      <c r="A334" s="178" t="s">
        <v>80</v>
      </c>
      <c r="B334" s="178"/>
      <c r="C334" s="178"/>
      <c r="D334" s="178"/>
      <c r="E334" s="178"/>
      <c r="F334" s="178"/>
      <c r="G334" s="178"/>
    </row>
    <row r="335" spans="1:7" ht="15.75">
      <c r="B335" s="21"/>
      <c r="C335" s="22" t="s">
        <v>81</v>
      </c>
      <c r="D335" s="24" t="str">
        <f>D2</f>
        <v>16.12.20.</v>
      </c>
      <c r="E335" s="119" t="s">
        <v>426</v>
      </c>
      <c r="F335" s="21"/>
    </row>
    <row r="336" spans="1:7" ht="15.75">
      <c r="B336" s="21"/>
      <c r="C336" s="21"/>
      <c r="D336" s="66"/>
      <c r="E336" s="67"/>
      <c r="F336" s="21"/>
    </row>
    <row r="337" spans="2:6" ht="15.75" customHeight="1">
      <c r="B337" s="21"/>
      <c r="C337" s="22" t="s">
        <v>1</v>
      </c>
      <c r="D337" s="180" t="s">
        <v>397</v>
      </c>
      <c r="E337" s="180"/>
      <c r="F337" s="180"/>
    </row>
    <row r="338" spans="2:6" ht="16.5" thickBot="1">
      <c r="B338" s="21"/>
      <c r="C338" s="129"/>
      <c r="D338" s="161"/>
      <c r="E338" s="161"/>
      <c r="F338" s="161"/>
    </row>
    <row r="339" spans="2:6" ht="20.100000000000001" customHeight="1">
      <c r="B339" s="170" t="s">
        <v>2</v>
      </c>
      <c r="C339" s="172" t="s">
        <v>87</v>
      </c>
      <c r="D339" s="173"/>
      <c r="E339" s="173"/>
      <c r="F339" s="174"/>
    </row>
    <row r="340" spans="2:6" ht="20.100000000000001" customHeight="1" thickBot="1">
      <c r="B340" s="171"/>
      <c r="C340" s="175" t="s">
        <v>88</v>
      </c>
      <c r="D340" s="176"/>
      <c r="E340" s="175" t="s">
        <v>89</v>
      </c>
      <c r="F340" s="176"/>
    </row>
    <row r="341" spans="2:6" ht="20.100000000000001" customHeight="1">
      <c r="B341" s="121" t="s">
        <v>3</v>
      </c>
      <c r="C341" s="116" t="s">
        <v>4</v>
      </c>
      <c r="D341" s="28">
        <f>Активн!BP4</f>
        <v>0.72099999999999997</v>
      </c>
      <c r="E341" s="16" t="s">
        <v>5</v>
      </c>
      <c r="F341" s="28">
        <f>Реактивн!BP4</f>
        <v>0.313</v>
      </c>
    </row>
    <row r="342" spans="2:6" ht="20.100000000000001" customHeight="1">
      <c r="B342" s="122" t="s">
        <v>6</v>
      </c>
      <c r="C342" s="117" t="s">
        <v>7</v>
      </c>
      <c r="D342" s="17">
        <f>Активн!BP5</f>
        <v>0.66400000000000003</v>
      </c>
      <c r="E342" s="18" t="s">
        <v>8</v>
      </c>
      <c r="F342" s="17">
        <f>Реактивн!BP5</f>
        <v>0.28799999999999998</v>
      </c>
    </row>
    <row r="343" spans="2:6" ht="20.100000000000001" customHeight="1">
      <c r="B343" s="122" t="s">
        <v>9</v>
      </c>
      <c r="C343" s="117" t="s">
        <v>10</v>
      </c>
      <c r="D343" s="17">
        <f>Активн!BP6</f>
        <v>0.63800000000000001</v>
      </c>
      <c r="E343" s="18" t="s">
        <v>11</v>
      </c>
      <c r="F343" s="17">
        <f>Реактивн!BP6</f>
        <v>0.28899999999999998</v>
      </c>
    </row>
    <row r="344" spans="2:6" ht="20.100000000000001" customHeight="1">
      <c r="B344" s="122" t="s">
        <v>12</v>
      </c>
      <c r="C344" s="117" t="s">
        <v>13</v>
      </c>
      <c r="D344" s="17">
        <f>Активн!BP7</f>
        <v>0.61899999999999999</v>
      </c>
      <c r="E344" s="18" t="s">
        <v>14</v>
      </c>
      <c r="F344" s="17">
        <f>Реактивн!BP7</f>
        <v>0.27500000000000002</v>
      </c>
    </row>
    <row r="345" spans="2:6" ht="20.100000000000001" customHeight="1">
      <c r="B345" s="122" t="s">
        <v>15</v>
      </c>
      <c r="C345" s="117" t="s">
        <v>16</v>
      </c>
      <c r="D345" s="17">
        <f>Активн!BP8</f>
        <v>0.627</v>
      </c>
      <c r="E345" s="18" t="s">
        <v>17</v>
      </c>
      <c r="F345" s="17">
        <f>Реактивн!BP8</f>
        <v>0.28499999999999998</v>
      </c>
    </row>
    <row r="346" spans="2:6" ht="20.100000000000001" customHeight="1">
      <c r="B346" s="122" t="s">
        <v>18</v>
      </c>
      <c r="C346" s="117" t="s">
        <v>19</v>
      </c>
      <c r="D346" s="17">
        <f>Активн!BP9</f>
        <v>0.70299999999999996</v>
      </c>
      <c r="E346" s="18" t="s">
        <v>20</v>
      </c>
      <c r="F346" s="17">
        <f>Реактивн!BP9</f>
        <v>0.29699999999999999</v>
      </c>
    </row>
    <row r="347" spans="2:6" ht="20.100000000000001" customHeight="1">
      <c r="B347" s="122" t="s">
        <v>21</v>
      </c>
      <c r="C347" s="117" t="s">
        <v>22</v>
      </c>
      <c r="D347" s="17">
        <f>Активн!BP10</f>
        <v>0.91500000000000004</v>
      </c>
      <c r="E347" s="18" t="s">
        <v>23</v>
      </c>
      <c r="F347" s="17">
        <f>Реактивн!BP10</f>
        <v>0.33800000000000002</v>
      </c>
    </row>
    <row r="348" spans="2:6" ht="20.100000000000001" customHeight="1">
      <c r="B348" s="122" t="s">
        <v>24</v>
      </c>
      <c r="C348" s="117" t="s">
        <v>25</v>
      </c>
      <c r="D348" s="17">
        <f>Активн!BP11</f>
        <v>1.083</v>
      </c>
      <c r="E348" s="18" t="s">
        <v>26</v>
      </c>
      <c r="F348" s="17">
        <f>Реактивн!BP11</f>
        <v>0.40800000000000003</v>
      </c>
    </row>
    <row r="349" spans="2:6" ht="20.100000000000001" customHeight="1">
      <c r="B349" s="122" t="s">
        <v>27</v>
      </c>
      <c r="C349" s="117" t="s">
        <v>28</v>
      </c>
      <c r="D349" s="17">
        <f>Активн!BP12</f>
        <v>1.2589999999999999</v>
      </c>
      <c r="E349" s="18" t="s">
        <v>29</v>
      </c>
      <c r="F349" s="17">
        <f>Реактивн!BP12</f>
        <v>0.41199999999999998</v>
      </c>
    </row>
    <row r="350" spans="2:6" ht="20.100000000000001" customHeight="1">
      <c r="B350" s="122" t="s">
        <v>30</v>
      </c>
      <c r="C350" s="117" t="s">
        <v>31</v>
      </c>
      <c r="D350" s="17">
        <f>Активн!BP13</f>
        <v>1.3140000000000001</v>
      </c>
      <c r="E350" s="18" t="s">
        <v>32</v>
      </c>
      <c r="F350" s="17">
        <f>Реактивн!BP13</f>
        <v>0.435</v>
      </c>
    </row>
    <row r="351" spans="2:6" ht="20.100000000000001" customHeight="1">
      <c r="B351" s="122" t="s">
        <v>33</v>
      </c>
      <c r="C351" s="117" t="s">
        <v>34</v>
      </c>
      <c r="D351" s="17">
        <f>Активн!BP14</f>
        <v>1.375</v>
      </c>
      <c r="E351" s="18" t="s">
        <v>35</v>
      </c>
      <c r="F351" s="17">
        <f>Реактивн!BP14</f>
        <v>0.41099999999999998</v>
      </c>
    </row>
    <row r="352" spans="2:6" ht="20.100000000000001" customHeight="1">
      <c r="B352" s="122" t="s">
        <v>36</v>
      </c>
      <c r="C352" s="117" t="s">
        <v>37</v>
      </c>
      <c r="D352" s="17">
        <f>Активн!BP15</f>
        <v>1.39</v>
      </c>
      <c r="E352" s="18" t="s">
        <v>38</v>
      </c>
      <c r="F352" s="17">
        <f>Реактивн!BP15</f>
        <v>0.41699999999999998</v>
      </c>
    </row>
    <row r="353" spans="1:7" ht="20.100000000000001" customHeight="1">
      <c r="B353" s="122" t="s">
        <v>39</v>
      </c>
      <c r="C353" s="117" t="s">
        <v>40</v>
      </c>
      <c r="D353" s="17">
        <f>Активн!BP16</f>
        <v>1.405</v>
      </c>
      <c r="E353" s="18" t="s">
        <v>41</v>
      </c>
      <c r="F353" s="17">
        <f>Реактивн!BP16</f>
        <v>0.443</v>
      </c>
    </row>
    <row r="354" spans="1:7" ht="20.100000000000001" customHeight="1">
      <c r="B354" s="122" t="s">
        <v>42</v>
      </c>
      <c r="C354" s="117" t="s">
        <v>43</v>
      </c>
      <c r="D354" s="17">
        <f>Активн!BP17</f>
        <v>1.3460000000000001</v>
      </c>
      <c r="E354" s="18" t="s">
        <v>44</v>
      </c>
      <c r="F354" s="17">
        <f>Реактивн!BP17</f>
        <v>0.40600000000000003</v>
      </c>
    </row>
    <row r="355" spans="1:7" ht="20.100000000000001" customHeight="1">
      <c r="B355" s="122" t="s">
        <v>45</v>
      </c>
      <c r="C355" s="117" t="s">
        <v>46</v>
      </c>
      <c r="D355" s="17">
        <f>Активн!BP18</f>
        <v>1.319</v>
      </c>
      <c r="E355" s="18" t="s">
        <v>47</v>
      </c>
      <c r="F355" s="17">
        <f>Реактивн!BP18</f>
        <v>0.41</v>
      </c>
    </row>
    <row r="356" spans="1:7" ht="20.100000000000001" customHeight="1">
      <c r="B356" s="122" t="s">
        <v>48</v>
      </c>
      <c r="C356" s="117" t="s">
        <v>49</v>
      </c>
      <c r="D356" s="17">
        <f>Активн!BP19</f>
        <v>1.2629999999999999</v>
      </c>
      <c r="E356" s="18" t="s">
        <v>50</v>
      </c>
      <c r="F356" s="17">
        <f>Реактивн!BP19</f>
        <v>0.35899999999999999</v>
      </c>
    </row>
    <row r="357" spans="1:7" ht="20.100000000000001" customHeight="1">
      <c r="B357" s="122" t="s">
        <v>51</v>
      </c>
      <c r="C357" s="117" t="s">
        <v>52</v>
      </c>
      <c r="D357" s="17">
        <f>Активн!BP20</f>
        <v>1.202</v>
      </c>
      <c r="E357" s="18" t="s">
        <v>53</v>
      </c>
      <c r="F357" s="17">
        <f>Реактивн!BP20</f>
        <v>0.34300000000000003</v>
      </c>
    </row>
    <row r="358" spans="1:7" ht="20.100000000000001" customHeight="1">
      <c r="B358" s="122" t="s">
        <v>54</v>
      </c>
      <c r="C358" s="117" t="s">
        <v>55</v>
      </c>
      <c r="D358" s="17">
        <f>Активн!BP21</f>
        <v>1.1519999999999999</v>
      </c>
      <c r="E358" s="18" t="s">
        <v>56</v>
      </c>
      <c r="F358" s="17">
        <f>Реактивн!BP21</f>
        <v>0.33500000000000002</v>
      </c>
    </row>
    <row r="359" spans="1:7" ht="20.100000000000001" customHeight="1">
      <c r="B359" s="122" t="s">
        <v>57</v>
      </c>
      <c r="C359" s="117" t="s">
        <v>58</v>
      </c>
      <c r="D359" s="17">
        <f>Активн!BP22</f>
        <v>1.171</v>
      </c>
      <c r="E359" s="18" t="s">
        <v>59</v>
      </c>
      <c r="F359" s="17">
        <f>Реактивн!BP22</f>
        <v>0.35</v>
      </c>
    </row>
    <row r="360" spans="1:7" ht="20.100000000000001" customHeight="1">
      <c r="B360" s="122" t="s">
        <v>60</v>
      </c>
      <c r="C360" s="117" t="s">
        <v>61</v>
      </c>
      <c r="D360" s="17">
        <f>Активн!BP23</f>
        <v>1.165</v>
      </c>
      <c r="E360" s="18" t="s">
        <v>62</v>
      </c>
      <c r="F360" s="17">
        <f>Реактивн!BP23</f>
        <v>0.36399999999999999</v>
      </c>
    </row>
    <row r="361" spans="1:7" ht="20.100000000000001" customHeight="1">
      <c r="B361" s="122" t="s">
        <v>63</v>
      </c>
      <c r="C361" s="117" t="s">
        <v>64</v>
      </c>
      <c r="D361" s="17">
        <f>Активн!BP24</f>
        <v>1.143</v>
      </c>
      <c r="E361" s="18" t="s">
        <v>65</v>
      </c>
      <c r="F361" s="17">
        <f>Реактивн!BP24</f>
        <v>0.36199999999999999</v>
      </c>
    </row>
    <row r="362" spans="1:7" ht="20.100000000000001" customHeight="1">
      <c r="B362" s="122" t="s">
        <v>66</v>
      </c>
      <c r="C362" s="117" t="s">
        <v>67</v>
      </c>
      <c r="D362" s="17">
        <f>Активн!BP25</f>
        <v>1.0069999999999999</v>
      </c>
      <c r="E362" s="18" t="s">
        <v>68</v>
      </c>
      <c r="F362" s="17">
        <f>Реактивн!BP25</f>
        <v>0.32100000000000001</v>
      </c>
    </row>
    <row r="363" spans="1:7" ht="20.100000000000001" customHeight="1">
      <c r="B363" s="122" t="s">
        <v>69</v>
      </c>
      <c r="C363" s="117" t="s">
        <v>70</v>
      </c>
      <c r="D363" s="17">
        <f>Активн!BP26</f>
        <v>0.92100000000000004</v>
      </c>
      <c r="E363" s="18" t="s">
        <v>71</v>
      </c>
      <c r="F363" s="17">
        <f>Реактивн!BP26</f>
        <v>0.32200000000000001</v>
      </c>
    </row>
    <row r="364" spans="1:7" ht="20.100000000000001" customHeight="1" thickBot="1">
      <c r="B364" s="123" t="s">
        <v>72</v>
      </c>
      <c r="C364" s="118" t="s">
        <v>73</v>
      </c>
      <c r="D364" s="19">
        <f>Активн!BP27</f>
        <v>0.79900000000000004</v>
      </c>
      <c r="E364" s="20" t="s">
        <v>74</v>
      </c>
      <c r="F364" s="19">
        <f>Реактивн!BP27</f>
        <v>0.309</v>
      </c>
    </row>
    <row r="365" spans="1:7" ht="39.950000000000003" customHeight="1" thickBot="1">
      <c r="B365" s="124" t="s">
        <v>75</v>
      </c>
      <c r="C365" s="1" t="s">
        <v>78</v>
      </c>
      <c r="D365" s="125">
        <f>SUM(D341:D364)</f>
        <v>25.200999999999997</v>
      </c>
      <c r="E365" s="1" t="s">
        <v>79</v>
      </c>
      <c r="F365" s="126">
        <f>SUM(F341:F364)</f>
        <v>8.4919999999999973</v>
      </c>
    </row>
    <row r="366" spans="1:7" ht="39.950000000000003" customHeight="1">
      <c r="B366" s="131"/>
      <c r="C366" s="2"/>
      <c r="D366" s="132"/>
      <c r="E366" s="2"/>
      <c r="F366" s="132"/>
    </row>
    <row r="367" spans="1:7" ht="15.75">
      <c r="A367" s="178" t="s">
        <v>80</v>
      </c>
      <c r="B367" s="178"/>
      <c r="C367" s="178"/>
      <c r="D367" s="178"/>
      <c r="E367" s="178"/>
      <c r="F367" s="178"/>
      <c r="G367" s="178"/>
    </row>
    <row r="368" spans="1:7" ht="15.75">
      <c r="B368" s="21"/>
      <c r="C368" s="22" t="s">
        <v>81</v>
      </c>
      <c r="D368" s="24" t="str">
        <f>D2</f>
        <v>16.12.20.</v>
      </c>
      <c r="E368" s="119" t="s">
        <v>426</v>
      </c>
      <c r="F368" s="21"/>
    </row>
    <row r="369" spans="2:6" ht="15.75">
      <c r="B369" s="21"/>
      <c r="C369" s="21"/>
      <c r="D369" s="66"/>
      <c r="E369" s="67"/>
      <c r="F369" s="21"/>
    </row>
    <row r="370" spans="2:6" ht="15.75" customHeight="1">
      <c r="B370" s="21"/>
      <c r="C370" s="22" t="s">
        <v>1</v>
      </c>
      <c r="D370" s="180" t="s">
        <v>398</v>
      </c>
      <c r="E370" s="180"/>
      <c r="F370" s="180"/>
    </row>
    <row r="371" spans="2:6" ht="16.5" thickBot="1">
      <c r="B371" s="21"/>
      <c r="C371" s="129"/>
      <c r="D371" s="161"/>
      <c r="E371" s="161"/>
      <c r="F371" s="161"/>
    </row>
    <row r="372" spans="2:6" ht="20.100000000000001" customHeight="1">
      <c r="B372" s="170" t="s">
        <v>2</v>
      </c>
      <c r="C372" s="172" t="s">
        <v>87</v>
      </c>
      <c r="D372" s="173"/>
      <c r="E372" s="173"/>
      <c r="F372" s="174"/>
    </row>
    <row r="373" spans="2:6" ht="20.100000000000001" customHeight="1" thickBot="1">
      <c r="B373" s="171"/>
      <c r="C373" s="175" t="s">
        <v>88</v>
      </c>
      <c r="D373" s="176"/>
      <c r="E373" s="175" t="s">
        <v>89</v>
      </c>
      <c r="F373" s="176"/>
    </row>
    <row r="374" spans="2:6" ht="20.100000000000001" customHeight="1">
      <c r="B374" s="121" t="s">
        <v>3</v>
      </c>
      <c r="C374" s="116" t="s">
        <v>4</v>
      </c>
      <c r="D374" s="95">
        <f>Активн!BV4</f>
        <v>0.61</v>
      </c>
      <c r="E374" s="116" t="s">
        <v>5</v>
      </c>
      <c r="F374" s="28">
        <f>Реактивн!BV4</f>
        <v>0.20100000000000001</v>
      </c>
    </row>
    <row r="375" spans="2:6" ht="20.100000000000001" customHeight="1">
      <c r="B375" s="122" t="s">
        <v>6</v>
      </c>
      <c r="C375" s="117" t="s">
        <v>7</v>
      </c>
      <c r="D375" s="96">
        <f>Активн!BV5</f>
        <v>0.54500000000000004</v>
      </c>
      <c r="E375" s="117" t="s">
        <v>8</v>
      </c>
      <c r="F375" s="17">
        <f>Реактивн!BV5</f>
        <v>0.182</v>
      </c>
    </row>
    <row r="376" spans="2:6" ht="20.100000000000001" customHeight="1">
      <c r="B376" s="122" t="s">
        <v>9</v>
      </c>
      <c r="C376" s="117" t="s">
        <v>10</v>
      </c>
      <c r="D376" s="96">
        <f>Активн!BV6</f>
        <v>0.53300000000000003</v>
      </c>
      <c r="E376" s="117" t="s">
        <v>11</v>
      </c>
      <c r="F376" s="17">
        <f>Реактивн!BV6</f>
        <v>0.17699999999999999</v>
      </c>
    </row>
    <row r="377" spans="2:6" ht="20.100000000000001" customHeight="1">
      <c r="B377" s="122" t="s">
        <v>12</v>
      </c>
      <c r="C377" s="117" t="s">
        <v>13</v>
      </c>
      <c r="D377" s="96">
        <f>Активн!BV7</f>
        <v>0.52400000000000002</v>
      </c>
      <c r="E377" s="117" t="s">
        <v>14</v>
      </c>
      <c r="F377" s="17">
        <f>Реактивн!BV7</f>
        <v>0.17299999999999999</v>
      </c>
    </row>
    <row r="378" spans="2:6" ht="20.100000000000001" customHeight="1">
      <c r="B378" s="122" t="s">
        <v>15</v>
      </c>
      <c r="C378" s="117" t="s">
        <v>16</v>
      </c>
      <c r="D378" s="96">
        <f>Активн!BV8</f>
        <v>0.51100000000000001</v>
      </c>
      <c r="E378" s="117" t="s">
        <v>17</v>
      </c>
      <c r="F378" s="17">
        <f>Реактивн!BV8</f>
        <v>0.17699999999999999</v>
      </c>
    </row>
    <row r="379" spans="2:6" ht="20.100000000000001" customHeight="1">
      <c r="B379" s="122" t="s">
        <v>18</v>
      </c>
      <c r="C379" s="117" t="s">
        <v>19</v>
      </c>
      <c r="D379" s="96">
        <f>Активн!BV9</f>
        <v>0.52600000000000002</v>
      </c>
      <c r="E379" s="117" t="s">
        <v>20</v>
      </c>
      <c r="F379" s="17">
        <f>Реактивн!BV9</f>
        <v>0.17899999999999999</v>
      </c>
    </row>
    <row r="380" spans="2:6" ht="20.100000000000001" customHeight="1">
      <c r="B380" s="122" t="s">
        <v>21</v>
      </c>
      <c r="C380" s="117" t="s">
        <v>22</v>
      </c>
      <c r="D380" s="96">
        <f>Активн!BV10</f>
        <v>0.58499999999999996</v>
      </c>
      <c r="E380" s="117" t="s">
        <v>23</v>
      </c>
      <c r="F380" s="17">
        <f>Реактивн!BV10</f>
        <v>0.18099999999999999</v>
      </c>
    </row>
    <row r="381" spans="2:6" ht="20.100000000000001" customHeight="1">
      <c r="B381" s="122" t="s">
        <v>24</v>
      </c>
      <c r="C381" s="117" t="s">
        <v>25</v>
      </c>
      <c r="D381" s="96">
        <f>Активн!BV11</f>
        <v>0.70599999999999996</v>
      </c>
      <c r="E381" s="117" t="s">
        <v>26</v>
      </c>
      <c r="F381" s="17">
        <f>Реактивн!BV11</f>
        <v>0.214</v>
      </c>
    </row>
    <row r="382" spans="2:6" ht="20.100000000000001" customHeight="1">
      <c r="B382" s="122" t="s">
        <v>27</v>
      </c>
      <c r="C382" s="117" t="s">
        <v>28</v>
      </c>
      <c r="D382" s="96">
        <f>Активн!BV12</f>
        <v>0.74199999999999999</v>
      </c>
      <c r="E382" s="117" t="s">
        <v>29</v>
      </c>
      <c r="F382" s="17">
        <f>Реактивн!BV12</f>
        <v>0.22700000000000001</v>
      </c>
    </row>
    <row r="383" spans="2:6" ht="20.100000000000001" customHeight="1">
      <c r="B383" s="122" t="s">
        <v>30</v>
      </c>
      <c r="C383" s="117" t="s">
        <v>31</v>
      </c>
      <c r="D383" s="96">
        <f>Активн!BV13</f>
        <v>0.78300000000000003</v>
      </c>
      <c r="E383" s="117" t="s">
        <v>32</v>
      </c>
      <c r="F383" s="17">
        <f>Реактивн!BV13</f>
        <v>0.223</v>
      </c>
    </row>
    <row r="384" spans="2:6" ht="20.100000000000001" customHeight="1">
      <c r="B384" s="122" t="s">
        <v>33</v>
      </c>
      <c r="C384" s="117" t="s">
        <v>34</v>
      </c>
      <c r="D384" s="96">
        <f>Активн!BV14</f>
        <v>0.86</v>
      </c>
      <c r="E384" s="117" t="s">
        <v>35</v>
      </c>
      <c r="F384" s="17">
        <f>Реактивн!BV14</f>
        <v>0.24399999999999999</v>
      </c>
    </row>
    <row r="385" spans="1:7" ht="20.100000000000001" customHeight="1">
      <c r="B385" s="122" t="s">
        <v>36</v>
      </c>
      <c r="C385" s="117" t="s">
        <v>37</v>
      </c>
      <c r="D385" s="96">
        <f>Активн!BV15</f>
        <v>0.84699999999999998</v>
      </c>
      <c r="E385" s="117" t="s">
        <v>38</v>
      </c>
      <c r="F385" s="17">
        <f>Реактивн!BV15</f>
        <v>0.24099999999999999</v>
      </c>
    </row>
    <row r="386" spans="1:7" ht="20.100000000000001" customHeight="1">
      <c r="B386" s="122" t="s">
        <v>39</v>
      </c>
      <c r="C386" s="117" t="s">
        <v>40</v>
      </c>
      <c r="D386" s="96">
        <f>Активн!BV16</f>
        <v>0.84299999999999997</v>
      </c>
      <c r="E386" s="117" t="s">
        <v>41</v>
      </c>
      <c r="F386" s="17">
        <f>Реактивн!BV16</f>
        <v>0.25700000000000001</v>
      </c>
    </row>
    <row r="387" spans="1:7" ht="20.100000000000001" customHeight="1">
      <c r="B387" s="122" t="s">
        <v>42</v>
      </c>
      <c r="C387" s="117" t="s">
        <v>43</v>
      </c>
      <c r="D387" s="96">
        <f>Активн!BV17</f>
        <v>0.84199999999999997</v>
      </c>
      <c r="E387" s="117" t="s">
        <v>44</v>
      </c>
      <c r="F387" s="17">
        <f>Реактивн!BV17</f>
        <v>0.26600000000000001</v>
      </c>
    </row>
    <row r="388" spans="1:7" ht="20.100000000000001" customHeight="1">
      <c r="B388" s="122" t="s">
        <v>45</v>
      </c>
      <c r="C388" s="117" t="s">
        <v>46</v>
      </c>
      <c r="D388" s="96">
        <f>Активн!BV18</f>
        <v>0.90700000000000003</v>
      </c>
      <c r="E388" s="117" t="s">
        <v>47</v>
      </c>
      <c r="F388" s="17">
        <f>Реактивн!BV18</f>
        <v>0.26900000000000002</v>
      </c>
    </row>
    <row r="389" spans="1:7" ht="20.100000000000001" customHeight="1">
      <c r="B389" s="122" t="s">
        <v>48</v>
      </c>
      <c r="C389" s="117" t="s">
        <v>49</v>
      </c>
      <c r="D389" s="96">
        <f>Активн!BV19</f>
        <v>0.876</v>
      </c>
      <c r="E389" s="117" t="s">
        <v>50</v>
      </c>
      <c r="F389" s="17">
        <f>Реактивн!BV19</f>
        <v>0.25</v>
      </c>
    </row>
    <row r="390" spans="1:7" ht="20.100000000000001" customHeight="1">
      <c r="B390" s="122" t="s">
        <v>51</v>
      </c>
      <c r="C390" s="117" t="s">
        <v>52</v>
      </c>
      <c r="D390" s="96">
        <f>Активн!BV20</f>
        <v>0.86699999999999999</v>
      </c>
      <c r="E390" s="117" t="s">
        <v>53</v>
      </c>
      <c r="F390" s="17">
        <f>Реактивн!BV20</f>
        <v>0.216</v>
      </c>
    </row>
    <row r="391" spans="1:7" ht="20.100000000000001" customHeight="1">
      <c r="B391" s="122" t="s">
        <v>54</v>
      </c>
      <c r="C391" s="117" t="s">
        <v>55</v>
      </c>
      <c r="D391" s="96">
        <f>Активн!BV21</f>
        <v>0.89200000000000002</v>
      </c>
      <c r="E391" s="117" t="s">
        <v>56</v>
      </c>
      <c r="F391" s="17">
        <f>Реактивн!BV21</f>
        <v>0.221</v>
      </c>
    </row>
    <row r="392" spans="1:7" ht="20.100000000000001" customHeight="1">
      <c r="B392" s="122" t="s">
        <v>57</v>
      </c>
      <c r="C392" s="117" t="s">
        <v>58</v>
      </c>
      <c r="D392" s="96">
        <f>Активн!BV22</f>
        <v>0.871</v>
      </c>
      <c r="E392" s="117" t="s">
        <v>59</v>
      </c>
      <c r="F392" s="17">
        <f>Реактивн!BV22</f>
        <v>0.214</v>
      </c>
    </row>
    <row r="393" spans="1:7" ht="20.100000000000001" customHeight="1">
      <c r="B393" s="122" t="s">
        <v>60</v>
      </c>
      <c r="C393" s="117" t="s">
        <v>61</v>
      </c>
      <c r="D393" s="96">
        <f>Активн!BV23</f>
        <v>0.82199999999999995</v>
      </c>
      <c r="E393" s="117" t="s">
        <v>62</v>
      </c>
      <c r="F393" s="17">
        <f>Реактивн!BV23</f>
        <v>0.20500000000000002</v>
      </c>
    </row>
    <row r="394" spans="1:7" ht="20.100000000000001" customHeight="1">
      <c r="B394" s="122" t="s">
        <v>63</v>
      </c>
      <c r="C394" s="117" t="s">
        <v>64</v>
      </c>
      <c r="D394" s="96">
        <f>Активн!BV24</f>
        <v>0.78900000000000003</v>
      </c>
      <c r="E394" s="117" t="s">
        <v>65</v>
      </c>
      <c r="F394" s="17">
        <f>Реактивн!BV24</f>
        <v>0.20200000000000001</v>
      </c>
    </row>
    <row r="395" spans="1:7" ht="20.100000000000001" customHeight="1">
      <c r="B395" s="122" t="s">
        <v>66</v>
      </c>
      <c r="C395" s="117" t="s">
        <v>67</v>
      </c>
      <c r="D395" s="96">
        <f>Активн!BV25</f>
        <v>0.74</v>
      </c>
      <c r="E395" s="117" t="s">
        <v>68</v>
      </c>
      <c r="F395" s="17">
        <f>Реактивн!BV25</f>
        <v>0.20799999999999999</v>
      </c>
    </row>
    <row r="396" spans="1:7" ht="20.100000000000001" customHeight="1">
      <c r="B396" s="122" t="s">
        <v>69</v>
      </c>
      <c r="C396" s="117" t="s">
        <v>70</v>
      </c>
      <c r="D396" s="96">
        <f>Активн!BV26</f>
        <v>0.69199999999999995</v>
      </c>
      <c r="E396" s="117" t="s">
        <v>71</v>
      </c>
      <c r="F396" s="17">
        <f>Реактивн!BV26</f>
        <v>0.218</v>
      </c>
    </row>
    <row r="397" spans="1:7" ht="20.100000000000001" customHeight="1" thickBot="1">
      <c r="B397" s="123" t="s">
        <v>72</v>
      </c>
      <c r="C397" s="118" t="s">
        <v>73</v>
      </c>
      <c r="D397" s="97">
        <f>Активн!BV27</f>
        <v>0.63400000000000001</v>
      </c>
      <c r="E397" s="118" t="s">
        <v>74</v>
      </c>
      <c r="F397" s="19">
        <f>Реактивн!BV27</f>
        <v>0.20899999999999999</v>
      </c>
    </row>
    <row r="398" spans="1:7" ht="39.950000000000003" customHeight="1" thickBot="1">
      <c r="B398" s="124" t="s">
        <v>75</v>
      </c>
      <c r="C398" s="1" t="s">
        <v>78</v>
      </c>
      <c r="D398" s="125">
        <f>SUM(D374:D397)</f>
        <v>17.547000000000001</v>
      </c>
      <c r="E398" s="15" t="s">
        <v>79</v>
      </c>
      <c r="F398" s="133">
        <f>SUM(F374:F397)</f>
        <v>5.1540000000000008</v>
      </c>
    </row>
    <row r="399" spans="1:7" ht="39.950000000000003" customHeight="1">
      <c r="B399" s="131"/>
      <c r="C399" s="2"/>
      <c r="D399" s="132"/>
      <c r="E399" s="2"/>
      <c r="F399" s="132"/>
    </row>
    <row r="400" spans="1:7" ht="15.75">
      <c r="A400" s="178" t="s">
        <v>80</v>
      </c>
      <c r="B400" s="178"/>
      <c r="C400" s="178"/>
      <c r="D400" s="178"/>
      <c r="E400" s="178"/>
      <c r="F400" s="178"/>
      <c r="G400" s="178"/>
    </row>
    <row r="401" spans="2:6" ht="15.75">
      <c r="B401" s="21"/>
      <c r="C401" s="22" t="s">
        <v>81</v>
      </c>
      <c r="D401" s="24" t="str">
        <f>D2</f>
        <v>16.12.20.</v>
      </c>
      <c r="E401" s="119" t="s">
        <v>426</v>
      </c>
      <c r="F401" s="21"/>
    </row>
    <row r="402" spans="2:6" ht="15.75">
      <c r="B402" s="21"/>
      <c r="C402" s="21"/>
      <c r="D402" s="66"/>
      <c r="E402" s="67"/>
      <c r="F402" s="21"/>
    </row>
    <row r="403" spans="2:6" ht="15.75" customHeight="1">
      <c r="B403" s="21"/>
      <c r="C403" s="22" t="s">
        <v>1</v>
      </c>
      <c r="D403" s="180" t="s">
        <v>399</v>
      </c>
      <c r="E403" s="180"/>
      <c r="F403" s="180"/>
    </row>
    <row r="404" spans="2:6" ht="16.5" thickBot="1">
      <c r="B404" s="21"/>
      <c r="C404" s="129"/>
      <c r="D404" s="161"/>
      <c r="E404" s="161"/>
      <c r="F404" s="161"/>
    </row>
    <row r="405" spans="2:6" ht="20.100000000000001" customHeight="1">
      <c r="B405" s="170" t="s">
        <v>2</v>
      </c>
      <c r="C405" s="172" t="s">
        <v>87</v>
      </c>
      <c r="D405" s="173"/>
      <c r="E405" s="173"/>
      <c r="F405" s="174"/>
    </row>
    <row r="406" spans="2:6" ht="20.100000000000001" customHeight="1" thickBot="1">
      <c r="B406" s="171"/>
      <c r="C406" s="175" t="s">
        <v>88</v>
      </c>
      <c r="D406" s="176"/>
      <c r="E406" s="175" t="s">
        <v>89</v>
      </c>
      <c r="F406" s="176"/>
    </row>
    <row r="407" spans="2:6" ht="20.100000000000001" customHeight="1">
      <c r="B407" s="121" t="s">
        <v>3</v>
      </c>
      <c r="C407" s="116" t="s">
        <v>4</v>
      </c>
      <c r="D407" s="28">
        <f>Активн!BS4</f>
        <v>1.345</v>
      </c>
      <c r="E407" s="16" t="s">
        <v>5</v>
      </c>
      <c r="F407" s="28">
        <f>Реактивн!BS4</f>
        <v>0.70199999999999996</v>
      </c>
    </row>
    <row r="408" spans="2:6" ht="20.100000000000001" customHeight="1">
      <c r="B408" s="122" t="s">
        <v>6</v>
      </c>
      <c r="C408" s="117" t="s">
        <v>7</v>
      </c>
      <c r="D408" s="17">
        <f>Активн!BS5</f>
        <v>1.115</v>
      </c>
      <c r="E408" s="18" t="s">
        <v>8</v>
      </c>
      <c r="F408" s="17">
        <f>Реактивн!BS5</f>
        <v>0.60599999999999998</v>
      </c>
    </row>
    <row r="409" spans="2:6" ht="20.100000000000001" customHeight="1">
      <c r="B409" s="122" t="s">
        <v>9</v>
      </c>
      <c r="C409" s="117" t="s">
        <v>10</v>
      </c>
      <c r="D409" s="17">
        <f>Активн!BS6</f>
        <v>1.4610000000000001</v>
      </c>
      <c r="E409" s="18" t="s">
        <v>11</v>
      </c>
      <c r="F409" s="17">
        <f>Реактивн!BS6</f>
        <v>0.71399999999999997</v>
      </c>
    </row>
    <row r="410" spans="2:6" ht="20.100000000000001" customHeight="1">
      <c r="B410" s="122" t="s">
        <v>12</v>
      </c>
      <c r="C410" s="117" t="s">
        <v>13</v>
      </c>
      <c r="D410" s="17">
        <f>Активн!BS7</f>
        <v>1.4950000000000001</v>
      </c>
      <c r="E410" s="18" t="s">
        <v>14</v>
      </c>
      <c r="F410" s="17">
        <f>Реактивн!BS7</f>
        <v>0.70099999999999996</v>
      </c>
    </row>
    <row r="411" spans="2:6" ht="20.100000000000001" customHeight="1">
      <c r="B411" s="122" t="s">
        <v>15</v>
      </c>
      <c r="C411" s="117" t="s">
        <v>16</v>
      </c>
      <c r="D411" s="17">
        <f>Активн!BS8</f>
        <v>1.359</v>
      </c>
      <c r="E411" s="18" t="s">
        <v>17</v>
      </c>
      <c r="F411" s="17">
        <f>Реактивн!BS8</f>
        <v>0.74</v>
      </c>
    </row>
    <row r="412" spans="2:6" ht="20.100000000000001" customHeight="1">
      <c r="B412" s="122" t="s">
        <v>18</v>
      </c>
      <c r="C412" s="117" t="s">
        <v>19</v>
      </c>
      <c r="D412" s="17">
        <f>Активн!BS9</f>
        <v>1.6080000000000001</v>
      </c>
      <c r="E412" s="18" t="s">
        <v>20</v>
      </c>
      <c r="F412" s="17">
        <f>Реактивн!BS9</f>
        <v>0.76</v>
      </c>
    </row>
    <row r="413" spans="2:6" ht="20.100000000000001" customHeight="1">
      <c r="B413" s="122" t="s">
        <v>21</v>
      </c>
      <c r="C413" s="117" t="s">
        <v>22</v>
      </c>
      <c r="D413" s="17">
        <f>Активн!BS10</f>
        <v>1.407</v>
      </c>
      <c r="E413" s="18" t="s">
        <v>23</v>
      </c>
      <c r="F413" s="17">
        <f>Реактивн!BS10</f>
        <v>0.80600000000000005</v>
      </c>
    </row>
    <row r="414" spans="2:6" ht="20.100000000000001" customHeight="1">
      <c r="B414" s="122" t="s">
        <v>24</v>
      </c>
      <c r="C414" s="117" t="s">
        <v>25</v>
      </c>
      <c r="D414" s="17">
        <f>Активн!BS11</f>
        <v>1.5980000000000001</v>
      </c>
      <c r="E414" s="18" t="s">
        <v>26</v>
      </c>
      <c r="F414" s="17">
        <f>Реактивн!BS11</f>
        <v>0.85199999999999998</v>
      </c>
    </row>
    <row r="415" spans="2:6" ht="20.100000000000001" customHeight="1">
      <c r="B415" s="122" t="s">
        <v>27</v>
      </c>
      <c r="C415" s="117" t="s">
        <v>28</v>
      </c>
      <c r="D415" s="17">
        <f>Активн!BS12</f>
        <v>1.59</v>
      </c>
      <c r="E415" s="18" t="s">
        <v>29</v>
      </c>
      <c r="F415" s="17">
        <f>Реактивн!BS12</f>
        <v>1.0029999999999999</v>
      </c>
    </row>
    <row r="416" spans="2:6" ht="20.100000000000001" customHeight="1">
      <c r="B416" s="122" t="s">
        <v>30</v>
      </c>
      <c r="C416" s="117" t="s">
        <v>31</v>
      </c>
      <c r="D416" s="17">
        <f>Активн!BS13</f>
        <v>1.845</v>
      </c>
      <c r="E416" s="18" t="s">
        <v>32</v>
      </c>
      <c r="F416" s="17">
        <f>Реактивн!BS13</f>
        <v>1.004</v>
      </c>
    </row>
    <row r="417" spans="2:6" ht="20.100000000000001" customHeight="1">
      <c r="B417" s="122" t="s">
        <v>33</v>
      </c>
      <c r="C417" s="117" t="s">
        <v>34</v>
      </c>
      <c r="D417" s="17">
        <f>Активн!BS14</f>
        <v>2.0409999999999999</v>
      </c>
      <c r="E417" s="18" t="s">
        <v>35</v>
      </c>
      <c r="F417" s="17">
        <f>Реактивн!BS14</f>
        <v>0.97699999999999998</v>
      </c>
    </row>
    <row r="418" spans="2:6" ht="20.100000000000001" customHeight="1">
      <c r="B418" s="122" t="s">
        <v>36</v>
      </c>
      <c r="C418" s="117" t="s">
        <v>37</v>
      </c>
      <c r="D418" s="17">
        <f>Активн!BS15</f>
        <v>1.73</v>
      </c>
      <c r="E418" s="18" t="s">
        <v>38</v>
      </c>
      <c r="F418" s="17">
        <f>Реактивн!BS15</f>
        <v>0.91700000000000004</v>
      </c>
    </row>
    <row r="419" spans="2:6" ht="20.100000000000001" customHeight="1">
      <c r="B419" s="122" t="s">
        <v>39</v>
      </c>
      <c r="C419" s="117" t="s">
        <v>40</v>
      </c>
      <c r="D419" s="17">
        <f>Активн!BS16</f>
        <v>1.823</v>
      </c>
      <c r="E419" s="18" t="s">
        <v>41</v>
      </c>
      <c r="F419" s="17">
        <f>Реактивн!BS16</f>
        <v>0.84599999999999997</v>
      </c>
    </row>
    <row r="420" spans="2:6" ht="20.100000000000001" customHeight="1">
      <c r="B420" s="122" t="s">
        <v>42</v>
      </c>
      <c r="C420" s="117" t="s">
        <v>43</v>
      </c>
      <c r="D420" s="17">
        <f>Активн!BS17</f>
        <v>1.6759999999999999</v>
      </c>
      <c r="E420" s="18" t="s">
        <v>44</v>
      </c>
      <c r="F420" s="17">
        <f>Реактивн!BS17</f>
        <v>0.93</v>
      </c>
    </row>
    <row r="421" spans="2:6" ht="20.100000000000001" customHeight="1">
      <c r="B421" s="122" t="s">
        <v>45</v>
      </c>
      <c r="C421" s="117" t="s">
        <v>46</v>
      </c>
      <c r="D421" s="17">
        <f>Активн!BS18</f>
        <v>1.607</v>
      </c>
      <c r="E421" s="18" t="s">
        <v>47</v>
      </c>
      <c r="F421" s="17">
        <f>Реактивн!BS18</f>
        <v>0.876</v>
      </c>
    </row>
    <row r="422" spans="2:6" ht="20.100000000000001" customHeight="1">
      <c r="B422" s="122" t="s">
        <v>48</v>
      </c>
      <c r="C422" s="117" t="s">
        <v>49</v>
      </c>
      <c r="D422" s="17">
        <f>Активн!BS19</f>
        <v>1.7230000000000001</v>
      </c>
      <c r="E422" s="18" t="s">
        <v>50</v>
      </c>
      <c r="F422" s="17">
        <f>Реактивн!BS19</f>
        <v>0.85799999999999998</v>
      </c>
    </row>
    <row r="423" spans="2:6" ht="20.100000000000001" customHeight="1">
      <c r="B423" s="122" t="s">
        <v>51</v>
      </c>
      <c r="C423" s="117" t="s">
        <v>52</v>
      </c>
      <c r="D423" s="17">
        <f>Активн!BS20</f>
        <v>1.7030000000000001</v>
      </c>
      <c r="E423" s="18" t="s">
        <v>53</v>
      </c>
      <c r="F423" s="17">
        <f>Реактивн!BS20</f>
        <v>0.79200000000000004</v>
      </c>
    </row>
    <row r="424" spans="2:6" ht="20.100000000000001" customHeight="1">
      <c r="B424" s="122" t="s">
        <v>54</v>
      </c>
      <c r="C424" s="117" t="s">
        <v>55</v>
      </c>
      <c r="D424" s="17">
        <f>Активн!BS21</f>
        <v>1.865</v>
      </c>
      <c r="E424" s="18" t="s">
        <v>56</v>
      </c>
      <c r="F424" s="17">
        <f>Реактивн!BS21</f>
        <v>0.77400000000000002</v>
      </c>
    </row>
    <row r="425" spans="2:6" ht="20.100000000000001" customHeight="1">
      <c r="B425" s="122" t="s">
        <v>57</v>
      </c>
      <c r="C425" s="117" t="s">
        <v>58</v>
      </c>
      <c r="D425" s="17">
        <f>Активн!BS22</f>
        <v>1.524</v>
      </c>
      <c r="E425" s="18" t="s">
        <v>59</v>
      </c>
      <c r="F425" s="17">
        <f>Реактивн!BS22</f>
        <v>0.89900000000000002</v>
      </c>
    </row>
    <row r="426" spans="2:6" ht="20.100000000000001" customHeight="1">
      <c r="B426" s="122" t="s">
        <v>60</v>
      </c>
      <c r="C426" s="117" t="s">
        <v>61</v>
      </c>
      <c r="D426" s="17">
        <f>Активн!BS23</f>
        <v>1.575</v>
      </c>
      <c r="E426" s="18" t="s">
        <v>62</v>
      </c>
      <c r="F426" s="17">
        <f>Реактивн!BS23</f>
        <v>0.78</v>
      </c>
    </row>
    <row r="427" spans="2:6" ht="20.100000000000001" customHeight="1">
      <c r="B427" s="122" t="s">
        <v>63</v>
      </c>
      <c r="C427" s="117" t="s">
        <v>64</v>
      </c>
      <c r="D427" s="17">
        <f>Активн!BS24</f>
        <v>1.8420000000000001</v>
      </c>
      <c r="E427" s="18" t="s">
        <v>65</v>
      </c>
      <c r="F427" s="17">
        <f>Реактивн!BS24</f>
        <v>0.73</v>
      </c>
    </row>
    <row r="428" spans="2:6" ht="20.100000000000001" customHeight="1">
      <c r="B428" s="122" t="s">
        <v>66</v>
      </c>
      <c r="C428" s="117" t="s">
        <v>67</v>
      </c>
      <c r="D428" s="17">
        <f>Активн!BS25</f>
        <v>1.5469999999999999</v>
      </c>
      <c r="E428" s="18" t="s">
        <v>68</v>
      </c>
      <c r="F428" s="17">
        <f>Реактивн!BS25</f>
        <v>0.75800000000000001</v>
      </c>
    </row>
    <row r="429" spans="2:6" ht="20.100000000000001" customHeight="1">
      <c r="B429" s="122" t="s">
        <v>69</v>
      </c>
      <c r="C429" s="117" t="s">
        <v>70</v>
      </c>
      <c r="D429" s="17">
        <f>Активн!BS26</f>
        <v>1.631</v>
      </c>
      <c r="E429" s="18" t="s">
        <v>71</v>
      </c>
      <c r="F429" s="17">
        <f>Реактивн!BS26</f>
        <v>0.68500000000000005</v>
      </c>
    </row>
    <row r="430" spans="2:6" ht="20.100000000000001" customHeight="1" thickBot="1">
      <c r="B430" s="123" t="s">
        <v>72</v>
      </c>
      <c r="C430" s="118" t="s">
        <v>73</v>
      </c>
      <c r="D430" s="19">
        <f>Активн!BS27</f>
        <v>1.5289999999999999</v>
      </c>
      <c r="E430" s="20" t="s">
        <v>74</v>
      </c>
      <c r="F430" s="19">
        <f>Реактивн!BS27</f>
        <v>0.72799999999999998</v>
      </c>
    </row>
    <row r="431" spans="2:6" ht="39.950000000000003" customHeight="1" thickBot="1">
      <c r="B431" s="124" t="s">
        <v>75</v>
      </c>
      <c r="C431" s="1" t="s">
        <v>78</v>
      </c>
      <c r="D431" s="125">
        <f>SUM(D407:D430)</f>
        <v>38.638999999999996</v>
      </c>
      <c r="E431" s="1" t="s">
        <v>79</v>
      </c>
      <c r="F431" s="126">
        <f>SUM(F407:F430)</f>
        <v>19.438000000000002</v>
      </c>
    </row>
    <row r="432" spans="2:6" ht="39.950000000000003" customHeight="1">
      <c r="B432" s="131"/>
      <c r="C432" s="2"/>
      <c r="D432" s="132"/>
      <c r="E432" s="2"/>
      <c r="F432" s="132"/>
    </row>
    <row r="433" spans="1:7" ht="15.75">
      <c r="A433" s="178" t="s">
        <v>80</v>
      </c>
      <c r="B433" s="178"/>
      <c r="C433" s="178"/>
      <c r="D433" s="178"/>
      <c r="E433" s="178"/>
      <c r="F433" s="178"/>
      <c r="G433" s="178"/>
    </row>
    <row r="434" spans="1:7" ht="15.75">
      <c r="B434" s="21"/>
      <c r="C434" s="22" t="s">
        <v>81</v>
      </c>
      <c r="D434" s="24" t="str">
        <f>D2</f>
        <v>16.12.20.</v>
      </c>
      <c r="E434" s="119" t="s">
        <v>426</v>
      </c>
      <c r="F434" s="21"/>
    </row>
    <row r="435" spans="1:7" ht="15.75">
      <c r="B435" s="21"/>
      <c r="C435" s="21"/>
      <c r="D435" s="66"/>
      <c r="E435" s="67"/>
      <c r="F435" s="21"/>
    </row>
    <row r="436" spans="1:7" ht="15.75" customHeight="1">
      <c r="B436" s="21"/>
      <c r="C436" s="22" t="s">
        <v>1</v>
      </c>
      <c r="D436" s="180" t="s">
        <v>400</v>
      </c>
      <c r="E436" s="180"/>
      <c r="F436" s="180"/>
    </row>
    <row r="437" spans="1:7" ht="16.5" thickBot="1">
      <c r="B437" s="21"/>
      <c r="C437" s="129"/>
      <c r="D437" s="161"/>
      <c r="E437" s="161"/>
      <c r="F437" s="161"/>
    </row>
    <row r="438" spans="1:7" ht="20.100000000000001" customHeight="1">
      <c r="B438" s="170" t="s">
        <v>2</v>
      </c>
      <c r="C438" s="172" t="s">
        <v>87</v>
      </c>
      <c r="D438" s="173"/>
      <c r="E438" s="173"/>
      <c r="F438" s="174"/>
    </row>
    <row r="439" spans="1:7" ht="20.100000000000001" customHeight="1" thickBot="1">
      <c r="B439" s="171"/>
      <c r="C439" s="175" t="s">
        <v>88</v>
      </c>
      <c r="D439" s="176"/>
      <c r="E439" s="175" t="s">
        <v>89</v>
      </c>
      <c r="F439" s="176"/>
    </row>
    <row r="440" spans="1:7" ht="20.100000000000001" customHeight="1">
      <c r="B440" s="121" t="s">
        <v>3</v>
      </c>
      <c r="C440" s="116" t="s">
        <v>4</v>
      </c>
      <c r="D440" s="28">
        <f>Активн!BM4</f>
        <v>1.143</v>
      </c>
      <c r="E440" s="16" t="s">
        <v>5</v>
      </c>
      <c r="F440" s="28">
        <f>Реактивн!BM4</f>
        <v>0.32400000000000001</v>
      </c>
    </row>
    <row r="441" spans="1:7" ht="20.100000000000001" customHeight="1">
      <c r="B441" s="122" t="s">
        <v>6</v>
      </c>
      <c r="C441" s="117" t="s">
        <v>7</v>
      </c>
      <c r="D441" s="17">
        <f>Активн!BM5</f>
        <v>1.0960000000000001</v>
      </c>
      <c r="E441" s="18" t="s">
        <v>8</v>
      </c>
      <c r="F441" s="17">
        <f>Реактивн!BM5</f>
        <v>0.29699999999999999</v>
      </c>
    </row>
    <row r="442" spans="1:7" ht="20.100000000000001" customHeight="1">
      <c r="B442" s="122" t="s">
        <v>9</v>
      </c>
      <c r="C442" s="117" t="s">
        <v>10</v>
      </c>
      <c r="D442" s="17">
        <f>Активн!BM6</f>
        <v>1.032</v>
      </c>
      <c r="E442" s="18" t="s">
        <v>11</v>
      </c>
      <c r="F442" s="17">
        <f>Реактивн!BM6</f>
        <v>0.29199999999999998</v>
      </c>
    </row>
    <row r="443" spans="1:7" ht="20.100000000000001" customHeight="1">
      <c r="B443" s="122" t="s">
        <v>12</v>
      </c>
      <c r="C443" s="117" t="s">
        <v>13</v>
      </c>
      <c r="D443" s="17">
        <f>Активн!BM7</f>
        <v>1.014</v>
      </c>
      <c r="E443" s="18" t="s">
        <v>14</v>
      </c>
      <c r="F443" s="17">
        <f>Реактивн!BM7</f>
        <v>0.29399999999999998</v>
      </c>
    </row>
    <row r="444" spans="1:7" ht="20.100000000000001" customHeight="1">
      <c r="B444" s="122" t="s">
        <v>15</v>
      </c>
      <c r="C444" s="117" t="s">
        <v>16</v>
      </c>
      <c r="D444" s="17">
        <f>Активн!BM8</f>
        <v>1.0189999999999999</v>
      </c>
      <c r="E444" s="18" t="s">
        <v>17</v>
      </c>
      <c r="F444" s="17">
        <f>Реактивн!BM8</f>
        <v>0.28999999999999998</v>
      </c>
    </row>
    <row r="445" spans="1:7" ht="20.100000000000001" customHeight="1">
      <c r="B445" s="122" t="s">
        <v>18</v>
      </c>
      <c r="C445" s="117" t="s">
        <v>19</v>
      </c>
      <c r="D445" s="17">
        <f>Активн!BM9</f>
        <v>1.099</v>
      </c>
      <c r="E445" s="18" t="s">
        <v>20</v>
      </c>
      <c r="F445" s="17">
        <f>Реактивн!BM9</f>
        <v>0.29199999999999998</v>
      </c>
    </row>
    <row r="446" spans="1:7" ht="20.100000000000001" customHeight="1">
      <c r="B446" s="122" t="s">
        <v>21</v>
      </c>
      <c r="C446" s="117" t="s">
        <v>22</v>
      </c>
      <c r="D446" s="17">
        <f>Активн!BM10</f>
        <v>1.256</v>
      </c>
      <c r="E446" s="18" t="s">
        <v>23</v>
      </c>
      <c r="F446" s="17">
        <f>Реактивн!BM10</f>
        <v>0.29699999999999999</v>
      </c>
    </row>
    <row r="447" spans="1:7" ht="20.100000000000001" customHeight="1">
      <c r="B447" s="122" t="s">
        <v>24</v>
      </c>
      <c r="C447" s="117" t="s">
        <v>25</v>
      </c>
      <c r="D447" s="17">
        <f>Активн!BM11</f>
        <v>1.3180000000000001</v>
      </c>
      <c r="E447" s="18" t="s">
        <v>26</v>
      </c>
      <c r="F447" s="17">
        <f>Реактивн!BM11</f>
        <v>0.29699999999999999</v>
      </c>
    </row>
    <row r="448" spans="1:7" ht="20.100000000000001" customHeight="1">
      <c r="B448" s="122" t="s">
        <v>27</v>
      </c>
      <c r="C448" s="117" t="s">
        <v>28</v>
      </c>
      <c r="D448" s="17">
        <f>Активн!BM12</f>
        <v>1.331</v>
      </c>
      <c r="E448" s="18" t="s">
        <v>29</v>
      </c>
      <c r="F448" s="17">
        <f>Реактивн!BM12</f>
        <v>0.28299999999999997</v>
      </c>
    </row>
    <row r="449" spans="2:6" ht="20.100000000000001" customHeight="1">
      <c r="B449" s="122" t="s">
        <v>30</v>
      </c>
      <c r="C449" s="117" t="s">
        <v>31</v>
      </c>
      <c r="D449" s="17">
        <f>Активн!BM13</f>
        <v>1.383</v>
      </c>
      <c r="E449" s="18" t="s">
        <v>32</v>
      </c>
      <c r="F449" s="17">
        <f>Реактивн!BM13</f>
        <v>0.27200000000000002</v>
      </c>
    </row>
    <row r="450" spans="2:6" ht="20.100000000000001" customHeight="1">
      <c r="B450" s="122" t="s">
        <v>33</v>
      </c>
      <c r="C450" s="117" t="s">
        <v>34</v>
      </c>
      <c r="D450" s="17">
        <f>Активн!BM14</f>
        <v>1.429</v>
      </c>
      <c r="E450" s="18" t="s">
        <v>35</v>
      </c>
      <c r="F450" s="17">
        <f>Реактивн!BM14</f>
        <v>0.27400000000000002</v>
      </c>
    </row>
    <row r="451" spans="2:6" ht="20.100000000000001" customHeight="1">
      <c r="B451" s="122" t="s">
        <v>36</v>
      </c>
      <c r="C451" s="117" t="s">
        <v>37</v>
      </c>
      <c r="D451" s="17">
        <f>Активн!BM15</f>
        <v>1.5169999999999999</v>
      </c>
      <c r="E451" s="18" t="s">
        <v>38</v>
      </c>
      <c r="F451" s="17">
        <f>Реактивн!BM15</f>
        <v>0.29699999999999999</v>
      </c>
    </row>
    <row r="452" spans="2:6" ht="20.100000000000001" customHeight="1">
      <c r="B452" s="122" t="s">
        <v>39</v>
      </c>
      <c r="C452" s="117" t="s">
        <v>40</v>
      </c>
      <c r="D452" s="17">
        <f>Активн!BM16</f>
        <v>1.452</v>
      </c>
      <c r="E452" s="18" t="s">
        <v>41</v>
      </c>
      <c r="F452" s="17">
        <f>Реактивн!BM16</f>
        <v>0.29299999999999998</v>
      </c>
    </row>
    <row r="453" spans="2:6" ht="20.100000000000001" customHeight="1">
      <c r="B453" s="122" t="s">
        <v>42</v>
      </c>
      <c r="C453" s="117" t="s">
        <v>43</v>
      </c>
      <c r="D453" s="17">
        <f>Активн!BM17</f>
        <v>1.399</v>
      </c>
      <c r="E453" s="18" t="s">
        <v>44</v>
      </c>
      <c r="F453" s="17">
        <f>Реактивн!BM17</f>
        <v>0.28799999999999998</v>
      </c>
    </row>
    <row r="454" spans="2:6" ht="20.100000000000001" customHeight="1">
      <c r="B454" s="122" t="s">
        <v>45</v>
      </c>
      <c r="C454" s="117" t="s">
        <v>46</v>
      </c>
      <c r="D454" s="17">
        <f>Активн!BM18</f>
        <v>1.3919999999999999</v>
      </c>
      <c r="E454" s="18" t="s">
        <v>47</v>
      </c>
      <c r="F454" s="17">
        <f>Реактивн!BM18</f>
        <v>0.28599999999999998</v>
      </c>
    </row>
    <row r="455" spans="2:6" ht="20.100000000000001" customHeight="1">
      <c r="B455" s="122" t="s">
        <v>48</v>
      </c>
      <c r="C455" s="117" t="s">
        <v>49</v>
      </c>
      <c r="D455" s="17">
        <f>Активн!BM19</f>
        <v>1.4119999999999999</v>
      </c>
      <c r="E455" s="18" t="s">
        <v>50</v>
      </c>
      <c r="F455" s="17">
        <f>Реактивн!BM19</f>
        <v>0.29599999999999999</v>
      </c>
    </row>
    <row r="456" spans="2:6" ht="20.100000000000001" customHeight="1">
      <c r="B456" s="122" t="s">
        <v>51</v>
      </c>
      <c r="C456" s="117" t="s">
        <v>52</v>
      </c>
      <c r="D456" s="17">
        <f>Активн!BM20</f>
        <v>1.5660000000000001</v>
      </c>
      <c r="E456" s="18" t="s">
        <v>53</v>
      </c>
      <c r="F456" s="17">
        <f>Реактивн!BM20</f>
        <v>0.3</v>
      </c>
    </row>
    <row r="457" spans="2:6" ht="20.100000000000001" customHeight="1">
      <c r="B457" s="122" t="s">
        <v>54</v>
      </c>
      <c r="C457" s="117" t="s">
        <v>55</v>
      </c>
      <c r="D457" s="17">
        <f>Активн!BM21</f>
        <v>1.5980000000000001</v>
      </c>
      <c r="E457" s="18" t="s">
        <v>56</v>
      </c>
      <c r="F457" s="17">
        <f>Реактивн!BM21</f>
        <v>0.313</v>
      </c>
    </row>
    <row r="458" spans="2:6" ht="20.100000000000001" customHeight="1">
      <c r="B458" s="122" t="s">
        <v>57</v>
      </c>
      <c r="C458" s="117" t="s">
        <v>58</v>
      </c>
      <c r="D458" s="17">
        <f>Активн!BM22</f>
        <v>1.528</v>
      </c>
      <c r="E458" s="18" t="s">
        <v>59</v>
      </c>
      <c r="F458" s="17">
        <f>Реактивн!BM22</f>
        <v>0.315</v>
      </c>
    </row>
    <row r="459" spans="2:6" ht="20.100000000000001" customHeight="1">
      <c r="B459" s="122" t="s">
        <v>60</v>
      </c>
      <c r="C459" s="117" t="s">
        <v>61</v>
      </c>
      <c r="D459" s="17">
        <f>Активн!BM23</f>
        <v>1.4870000000000001</v>
      </c>
      <c r="E459" s="18" t="s">
        <v>62</v>
      </c>
      <c r="F459" s="17">
        <f>Реактивн!BM23</f>
        <v>0.311</v>
      </c>
    </row>
    <row r="460" spans="2:6" ht="20.100000000000001" customHeight="1">
      <c r="B460" s="122" t="s">
        <v>63</v>
      </c>
      <c r="C460" s="117" t="s">
        <v>64</v>
      </c>
      <c r="D460" s="17">
        <f>Активн!BM24</f>
        <v>1.466</v>
      </c>
      <c r="E460" s="18" t="s">
        <v>65</v>
      </c>
      <c r="F460" s="17">
        <f>Реактивн!BM24</f>
        <v>0.31900000000000001</v>
      </c>
    </row>
    <row r="461" spans="2:6" ht="20.100000000000001" customHeight="1">
      <c r="B461" s="122" t="s">
        <v>66</v>
      </c>
      <c r="C461" s="117" t="s">
        <v>67</v>
      </c>
      <c r="D461" s="17">
        <f>Активн!BM25</f>
        <v>1.4430000000000001</v>
      </c>
      <c r="E461" s="18" t="s">
        <v>68</v>
      </c>
      <c r="F461" s="17">
        <f>Реактивн!BM25</f>
        <v>0.32600000000000001</v>
      </c>
    </row>
    <row r="462" spans="2:6" ht="20.100000000000001" customHeight="1">
      <c r="B462" s="122" t="s">
        <v>69</v>
      </c>
      <c r="C462" s="117" t="s">
        <v>70</v>
      </c>
      <c r="D462" s="17">
        <f>Активн!BM26</f>
        <v>1.349</v>
      </c>
      <c r="E462" s="18" t="s">
        <v>71</v>
      </c>
      <c r="F462" s="17">
        <f>Реактивн!BM26</f>
        <v>0.31900000000000001</v>
      </c>
    </row>
    <row r="463" spans="2:6" ht="20.100000000000001" customHeight="1" thickBot="1">
      <c r="B463" s="123" t="s">
        <v>72</v>
      </c>
      <c r="C463" s="118" t="s">
        <v>73</v>
      </c>
      <c r="D463" s="19">
        <f>Активн!BM27</f>
        <v>1.1850000000000001</v>
      </c>
      <c r="E463" s="20" t="s">
        <v>74</v>
      </c>
      <c r="F463" s="19">
        <f>Реактивн!BM27</f>
        <v>0.309</v>
      </c>
    </row>
    <row r="464" spans="2:6" ht="39.950000000000003" customHeight="1" thickBot="1">
      <c r="B464" s="124" t="s">
        <v>75</v>
      </c>
      <c r="C464" s="1" t="s">
        <v>78</v>
      </c>
      <c r="D464" s="125">
        <f>SUM(D440:D463)</f>
        <v>31.913999999999998</v>
      </c>
      <c r="E464" s="1" t="s">
        <v>79</v>
      </c>
      <c r="F464" s="126">
        <f>SUM(F440:F463)</f>
        <v>7.1840000000000002</v>
      </c>
    </row>
    <row r="465" spans="1:7" ht="39.950000000000003" customHeight="1">
      <c r="B465" s="131"/>
      <c r="C465" s="2"/>
      <c r="D465" s="132"/>
      <c r="E465" s="2"/>
      <c r="F465" s="132"/>
    </row>
    <row r="466" spans="1:7" ht="15.75">
      <c r="A466" s="178" t="s">
        <v>80</v>
      </c>
      <c r="B466" s="178"/>
      <c r="C466" s="178"/>
      <c r="D466" s="178"/>
      <c r="E466" s="178"/>
      <c r="F466" s="178"/>
      <c r="G466" s="178"/>
    </row>
    <row r="467" spans="1:7" ht="15.75">
      <c r="B467" s="21"/>
      <c r="C467" s="22" t="s">
        <v>81</v>
      </c>
      <c r="D467" s="24" t="str">
        <f>D2</f>
        <v>16.12.20.</v>
      </c>
      <c r="E467" s="119" t="s">
        <v>426</v>
      </c>
      <c r="F467" s="21"/>
    </row>
    <row r="468" spans="1:7" ht="15.75">
      <c r="B468" s="21"/>
      <c r="C468" s="21"/>
      <c r="D468" s="66"/>
      <c r="E468" s="67"/>
      <c r="F468" s="21"/>
    </row>
    <row r="469" spans="1:7" ht="15.75" customHeight="1">
      <c r="B469" s="21"/>
      <c r="C469" s="22" t="s">
        <v>1</v>
      </c>
      <c r="D469" s="180" t="s">
        <v>401</v>
      </c>
      <c r="E469" s="180"/>
      <c r="F469" s="180"/>
    </row>
    <row r="470" spans="1:7" ht="16.5" thickBot="1">
      <c r="B470" s="21"/>
      <c r="C470" s="129"/>
      <c r="D470" s="161"/>
      <c r="E470" s="161"/>
      <c r="F470" s="161"/>
    </row>
    <row r="471" spans="1:7" ht="20.100000000000001" customHeight="1">
      <c r="B471" s="170" t="s">
        <v>2</v>
      </c>
      <c r="C471" s="172" t="s">
        <v>87</v>
      </c>
      <c r="D471" s="173"/>
      <c r="E471" s="173"/>
      <c r="F471" s="174"/>
    </row>
    <row r="472" spans="1:7" ht="20.100000000000001" customHeight="1" thickBot="1">
      <c r="B472" s="171"/>
      <c r="C472" s="175" t="s">
        <v>88</v>
      </c>
      <c r="D472" s="176"/>
      <c r="E472" s="175" t="s">
        <v>89</v>
      </c>
      <c r="F472" s="176"/>
    </row>
    <row r="473" spans="1:7" ht="20.100000000000001" customHeight="1">
      <c r="B473" s="121" t="s">
        <v>3</v>
      </c>
      <c r="C473" s="116" t="s">
        <v>4</v>
      </c>
      <c r="D473" s="28">
        <f>Активн!BX4</f>
        <v>0.23300000000000001</v>
      </c>
      <c r="E473" s="16" t="s">
        <v>5</v>
      </c>
      <c r="F473" s="28">
        <f>Реактивн!BX4</f>
        <v>0.13</v>
      </c>
    </row>
    <row r="474" spans="1:7" ht="20.100000000000001" customHeight="1">
      <c r="B474" s="122" t="s">
        <v>6</v>
      </c>
      <c r="C474" s="117" t="s">
        <v>7</v>
      </c>
      <c r="D474" s="17">
        <f>Активн!BX5</f>
        <v>0.19600000000000001</v>
      </c>
      <c r="E474" s="18" t="s">
        <v>8</v>
      </c>
      <c r="F474" s="17">
        <f>Реактивн!BX5</f>
        <v>0.14000000000000001</v>
      </c>
    </row>
    <row r="475" spans="1:7" ht="20.100000000000001" customHeight="1">
      <c r="B475" s="122" t="s">
        <v>9</v>
      </c>
      <c r="C475" s="117" t="s">
        <v>10</v>
      </c>
      <c r="D475" s="17">
        <f>Активн!BX6</f>
        <v>0.19</v>
      </c>
      <c r="E475" s="18" t="s">
        <v>11</v>
      </c>
      <c r="F475" s="17">
        <f>Реактивн!BX6</f>
        <v>0.14099999999999999</v>
      </c>
    </row>
    <row r="476" spans="1:7" ht="20.100000000000001" customHeight="1">
      <c r="B476" s="122" t="s">
        <v>12</v>
      </c>
      <c r="C476" s="117" t="s">
        <v>13</v>
      </c>
      <c r="D476" s="17">
        <f>Активн!BX7</f>
        <v>0.192</v>
      </c>
      <c r="E476" s="18" t="s">
        <v>14</v>
      </c>
      <c r="F476" s="17">
        <f>Реактивн!BX7</f>
        <v>0.14199999999999999</v>
      </c>
    </row>
    <row r="477" spans="1:7" ht="20.100000000000001" customHeight="1">
      <c r="B477" s="122" t="s">
        <v>15</v>
      </c>
      <c r="C477" s="117" t="s">
        <v>16</v>
      </c>
      <c r="D477" s="17">
        <f>Активн!BX8</f>
        <v>0.193</v>
      </c>
      <c r="E477" s="18" t="s">
        <v>17</v>
      </c>
      <c r="F477" s="17">
        <f>Реактивн!BX8</f>
        <v>0.14499999999999999</v>
      </c>
    </row>
    <row r="478" spans="1:7" ht="20.100000000000001" customHeight="1">
      <c r="B478" s="122" t="s">
        <v>18</v>
      </c>
      <c r="C478" s="117" t="s">
        <v>19</v>
      </c>
      <c r="D478" s="17">
        <f>Активн!BX9</f>
        <v>0.22500000000000001</v>
      </c>
      <c r="E478" s="18" t="s">
        <v>20</v>
      </c>
      <c r="F478" s="17">
        <f>Реактивн!BX9</f>
        <v>0.122</v>
      </c>
    </row>
    <row r="479" spans="1:7" ht="20.100000000000001" customHeight="1">
      <c r="B479" s="122" t="s">
        <v>21</v>
      </c>
      <c r="C479" s="117" t="s">
        <v>22</v>
      </c>
      <c r="D479" s="17">
        <f>Активн!BX10</f>
        <v>0.33700000000000002</v>
      </c>
      <c r="E479" s="18" t="s">
        <v>23</v>
      </c>
      <c r="F479" s="17">
        <f>Реактивн!BX10</f>
        <v>0.13300000000000001</v>
      </c>
    </row>
    <row r="480" spans="1:7" ht="20.100000000000001" customHeight="1">
      <c r="B480" s="122" t="s">
        <v>24</v>
      </c>
      <c r="C480" s="117" t="s">
        <v>25</v>
      </c>
      <c r="D480" s="17">
        <f>Активн!BX11</f>
        <v>0.66100000000000003</v>
      </c>
      <c r="E480" s="18" t="s">
        <v>26</v>
      </c>
      <c r="F480" s="17">
        <f>Реактивн!BX11</f>
        <v>0.40300000000000002</v>
      </c>
    </row>
    <row r="481" spans="2:6" ht="20.100000000000001" customHeight="1">
      <c r="B481" s="122" t="s">
        <v>27</v>
      </c>
      <c r="C481" s="117" t="s">
        <v>28</v>
      </c>
      <c r="D481" s="17">
        <f>Активн!BX12</f>
        <v>0.76500000000000001</v>
      </c>
      <c r="E481" s="18" t="s">
        <v>29</v>
      </c>
      <c r="F481" s="17">
        <f>Реактивн!BX12</f>
        <v>0.41799999999999998</v>
      </c>
    </row>
    <row r="482" spans="2:6" ht="20.100000000000001" customHeight="1">
      <c r="B482" s="122" t="s">
        <v>30</v>
      </c>
      <c r="C482" s="117" t="s">
        <v>31</v>
      </c>
      <c r="D482" s="17">
        <f>Активн!BX13</f>
        <v>0.83899999999999997</v>
      </c>
      <c r="E482" s="18" t="s">
        <v>32</v>
      </c>
      <c r="F482" s="17">
        <f>Реактивн!BX13</f>
        <v>0.373</v>
      </c>
    </row>
    <row r="483" spans="2:6" ht="20.100000000000001" customHeight="1">
      <c r="B483" s="122" t="s">
        <v>33</v>
      </c>
      <c r="C483" s="117" t="s">
        <v>34</v>
      </c>
      <c r="D483" s="17">
        <f>Активн!BX14</f>
        <v>0.85599999999999998</v>
      </c>
      <c r="E483" s="18" t="s">
        <v>35</v>
      </c>
      <c r="F483" s="17">
        <f>Реактивн!BX14</f>
        <v>0.42099999999999999</v>
      </c>
    </row>
    <row r="484" spans="2:6" ht="20.100000000000001" customHeight="1">
      <c r="B484" s="122" t="s">
        <v>36</v>
      </c>
      <c r="C484" s="117" t="s">
        <v>37</v>
      </c>
      <c r="D484" s="17">
        <f>Активн!BX15</f>
        <v>0.76100000000000001</v>
      </c>
      <c r="E484" s="18" t="s">
        <v>38</v>
      </c>
      <c r="F484" s="17">
        <f>Реактивн!BX15</f>
        <v>0.32900000000000001</v>
      </c>
    </row>
    <row r="485" spans="2:6" ht="20.100000000000001" customHeight="1">
      <c r="B485" s="122" t="s">
        <v>39</v>
      </c>
      <c r="C485" s="117" t="s">
        <v>40</v>
      </c>
      <c r="D485" s="17">
        <f>Активн!BX16</f>
        <v>0.64</v>
      </c>
      <c r="E485" s="18" t="s">
        <v>41</v>
      </c>
      <c r="F485" s="17">
        <f>Реактивн!BX16</f>
        <v>0.19</v>
      </c>
    </row>
    <row r="486" spans="2:6" ht="20.100000000000001" customHeight="1">
      <c r="B486" s="122" t="s">
        <v>42</v>
      </c>
      <c r="C486" s="117" t="s">
        <v>43</v>
      </c>
      <c r="D486" s="17">
        <f>Активн!BX17</f>
        <v>0.69399999999999995</v>
      </c>
      <c r="E486" s="18" t="s">
        <v>44</v>
      </c>
      <c r="F486" s="17">
        <f>Реактивн!BX17</f>
        <v>0.28699999999999998</v>
      </c>
    </row>
    <row r="487" spans="2:6" ht="20.100000000000001" customHeight="1">
      <c r="B487" s="122" t="s">
        <v>45</v>
      </c>
      <c r="C487" s="117" t="s">
        <v>46</v>
      </c>
      <c r="D487" s="17">
        <f>Активн!BX18</f>
        <v>0.64900000000000002</v>
      </c>
      <c r="E487" s="18" t="s">
        <v>47</v>
      </c>
      <c r="F487" s="17">
        <f>Реактивн!BX18</f>
        <v>0.27800000000000002</v>
      </c>
    </row>
    <row r="488" spans="2:6" ht="20.100000000000001" customHeight="1">
      <c r="B488" s="122" t="s">
        <v>48</v>
      </c>
      <c r="C488" s="117" t="s">
        <v>49</v>
      </c>
      <c r="D488" s="17">
        <f>Активн!BX19</f>
        <v>0.61299999999999999</v>
      </c>
      <c r="E488" s="18" t="s">
        <v>50</v>
      </c>
      <c r="F488" s="17">
        <f>Реактивн!BX19</f>
        <v>0.22500000000000001</v>
      </c>
    </row>
    <row r="489" spans="2:6" ht="20.100000000000001" customHeight="1">
      <c r="B489" s="122" t="s">
        <v>51</v>
      </c>
      <c r="C489" s="117" t="s">
        <v>52</v>
      </c>
      <c r="D489" s="17">
        <f>Активн!BX20</f>
        <v>0.64</v>
      </c>
      <c r="E489" s="18" t="s">
        <v>53</v>
      </c>
      <c r="F489" s="17">
        <f>Реактивн!BX20</f>
        <v>0.217</v>
      </c>
    </row>
    <row r="490" spans="2:6" ht="20.100000000000001" customHeight="1">
      <c r="B490" s="122" t="s">
        <v>54</v>
      </c>
      <c r="C490" s="117" t="s">
        <v>55</v>
      </c>
      <c r="D490" s="17">
        <f>Активн!BX21</f>
        <v>0.57299999999999995</v>
      </c>
      <c r="E490" s="18" t="s">
        <v>56</v>
      </c>
      <c r="F490" s="17">
        <f>Реактивн!BX21</f>
        <v>0.216</v>
      </c>
    </row>
    <row r="491" spans="2:6" ht="20.100000000000001" customHeight="1">
      <c r="B491" s="122" t="s">
        <v>57</v>
      </c>
      <c r="C491" s="117" t="s">
        <v>58</v>
      </c>
      <c r="D491" s="17">
        <f>Активн!BX22</f>
        <v>0.45800000000000002</v>
      </c>
      <c r="E491" s="18" t="s">
        <v>59</v>
      </c>
      <c r="F491" s="17">
        <f>Реактивн!BX22</f>
        <v>0.17499999999999999</v>
      </c>
    </row>
    <row r="492" spans="2:6" ht="20.100000000000001" customHeight="1">
      <c r="B492" s="122" t="s">
        <v>60</v>
      </c>
      <c r="C492" s="117" t="s">
        <v>61</v>
      </c>
      <c r="D492" s="17">
        <f>Активн!BX23</f>
        <v>0.32300000000000001</v>
      </c>
      <c r="E492" s="18" t="s">
        <v>62</v>
      </c>
      <c r="F492" s="17">
        <f>Реактивн!BX23</f>
        <v>0.15</v>
      </c>
    </row>
    <row r="493" spans="2:6" ht="20.100000000000001" customHeight="1">
      <c r="B493" s="122" t="s">
        <v>63</v>
      </c>
      <c r="C493" s="117" t="s">
        <v>64</v>
      </c>
      <c r="D493" s="17">
        <f>Активн!BX24</f>
        <v>0.30099999999999999</v>
      </c>
      <c r="E493" s="18" t="s">
        <v>65</v>
      </c>
      <c r="F493" s="17">
        <f>Реактивн!BX24</f>
        <v>0.13</v>
      </c>
    </row>
    <row r="494" spans="2:6" ht="20.100000000000001" customHeight="1">
      <c r="B494" s="122" t="s">
        <v>66</v>
      </c>
      <c r="C494" s="117" t="s">
        <v>67</v>
      </c>
      <c r="D494" s="17">
        <f>Активн!BX25</f>
        <v>0.27</v>
      </c>
      <c r="E494" s="18" t="s">
        <v>68</v>
      </c>
      <c r="F494" s="17">
        <f>Реактивн!BX25</f>
        <v>0.113</v>
      </c>
    </row>
    <row r="495" spans="2:6" ht="20.100000000000001" customHeight="1">
      <c r="B495" s="122" t="s">
        <v>69</v>
      </c>
      <c r="C495" s="117" t="s">
        <v>70</v>
      </c>
      <c r="D495" s="17">
        <f>Активн!BX26</f>
        <v>0.245</v>
      </c>
      <c r="E495" s="18" t="s">
        <v>71</v>
      </c>
      <c r="F495" s="17">
        <f>Реактивн!BX26</f>
        <v>0.113</v>
      </c>
    </row>
    <row r="496" spans="2:6" ht="20.100000000000001" customHeight="1" thickBot="1">
      <c r="B496" s="123" t="s">
        <v>72</v>
      </c>
      <c r="C496" s="118" t="s">
        <v>73</v>
      </c>
      <c r="D496" s="19">
        <f>Активн!BX27</f>
        <v>0.23499999999999999</v>
      </c>
      <c r="E496" s="20" t="s">
        <v>74</v>
      </c>
      <c r="F496" s="19">
        <f>Реактивн!BX27</f>
        <v>0.125</v>
      </c>
    </row>
    <row r="497" spans="1:7" ht="39.950000000000003" customHeight="1" thickBot="1">
      <c r="B497" s="124" t="s">
        <v>75</v>
      </c>
      <c r="C497" s="1" t="s">
        <v>78</v>
      </c>
      <c r="D497" s="125">
        <f>SUM(D473:D496)</f>
        <v>11.089</v>
      </c>
      <c r="E497" s="1" t="s">
        <v>79</v>
      </c>
      <c r="F497" s="126">
        <f>SUM(F473:F496)</f>
        <v>5.1160000000000014</v>
      </c>
    </row>
    <row r="498" spans="1:7" ht="39.950000000000003" customHeight="1">
      <c r="B498" s="131"/>
      <c r="C498" s="2"/>
      <c r="D498" s="132"/>
      <c r="E498" s="2"/>
      <c r="F498" s="132"/>
    </row>
    <row r="499" spans="1:7" ht="15.75">
      <c r="A499" s="178" t="s">
        <v>80</v>
      </c>
      <c r="B499" s="178"/>
      <c r="C499" s="178"/>
      <c r="D499" s="178"/>
      <c r="E499" s="178"/>
      <c r="F499" s="178"/>
      <c r="G499" s="178"/>
    </row>
    <row r="500" spans="1:7" ht="15.75">
      <c r="B500" s="21"/>
      <c r="C500" s="22" t="s">
        <v>81</v>
      </c>
      <c r="D500" s="24" t="str">
        <f>D2</f>
        <v>16.12.20.</v>
      </c>
      <c r="E500" s="119" t="s">
        <v>426</v>
      </c>
      <c r="F500" s="21"/>
    </row>
    <row r="501" spans="1:7" ht="15.75">
      <c r="B501" s="21"/>
      <c r="C501" s="21"/>
      <c r="D501" s="66"/>
      <c r="E501" s="67"/>
      <c r="F501" s="21"/>
    </row>
    <row r="502" spans="1:7" ht="15.75" customHeight="1">
      <c r="B502" s="21"/>
      <c r="C502" s="22" t="s">
        <v>1</v>
      </c>
      <c r="D502" s="180" t="s">
        <v>403</v>
      </c>
      <c r="E502" s="180"/>
      <c r="F502" s="180"/>
    </row>
    <row r="503" spans="1:7" ht="16.5" thickBot="1">
      <c r="B503" s="21"/>
      <c r="C503" s="129"/>
      <c r="D503" s="161"/>
      <c r="E503" s="161"/>
      <c r="F503" s="161"/>
    </row>
    <row r="504" spans="1:7" ht="20.100000000000001" customHeight="1">
      <c r="B504" s="170" t="s">
        <v>2</v>
      </c>
      <c r="C504" s="172" t="s">
        <v>87</v>
      </c>
      <c r="D504" s="173"/>
      <c r="E504" s="173"/>
      <c r="F504" s="174"/>
    </row>
    <row r="505" spans="1:7" ht="20.100000000000001" customHeight="1" thickBot="1">
      <c r="B505" s="171"/>
      <c r="C505" s="175" t="s">
        <v>88</v>
      </c>
      <c r="D505" s="176"/>
      <c r="E505" s="175" t="s">
        <v>89</v>
      </c>
      <c r="F505" s="176"/>
    </row>
    <row r="506" spans="1:7" ht="20.100000000000001" customHeight="1">
      <c r="B506" s="121" t="s">
        <v>3</v>
      </c>
      <c r="C506" s="116" t="s">
        <v>4</v>
      </c>
      <c r="D506" s="28">
        <f>Активн!EP4</f>
        <v>5.1999999999999998E-2</v>
      </c>
      <c r="E506" s="16" t="s">
        <v>5</v>
      </c>
      <c r="F506" s="28">
        <f>Реактивн!EP4</f>
        <v>2.9000000000000001E-2</v>
      </c>
    </row>
    <row r="507" spans="1:7" ht="20.100000000000001" customHeight="1">
      <c r="B507" s="122" t="s">
        <v>6</v>
      </c>
      <c r="C507" s="117" t="s">
        <v>7</v>
      </c>
      <c r="D507" s="17">
        <f>Активн!EP5</f>
        <v>4.5999999999999999E-2</v>
      </c>
      <c r="E507" s="18" t="s">
        <v>8</v>
      </c>
      <c r="F507" s="17">
        <f>Реактивн!EP5</f>
        <v>3.1E-2</v>
      </c>
    </row>
    <row r="508" spans="1:7" ht="20.100000000000001" customHeight="1">
      <c r="B508" s="122" t="s">
        <v>9</v>
      </c>
      <c r="C508" s="117" t="s">
        <v>10</v>
      </c>
      <c r="D508" s="17">
        <f>Активн!EP6</f>
        <v>4.2999999999999997E-2</v>
      </c>
      <c r="E508" s="18" t="s">
        <v>11</v>
      </c>
      <c r="F508" s="17">
        <f>Реактивн!EP6</f>
        <v>3.2000000000000001E-2</v>
      </c>
    </row>
    <row r="509" spans="1:7" ht="20.100000000000001" customHeight="1">
      <c r="B509" s="122" t="s">
        <v>12</v>
      </c>
      <c r="C509" s="117" t="s">
        <v>13</v>
      </c>
      <c r="D509" s="17">
        <f>Активн!EP7</f>
        <v>3.9E-2</v>
      </c>
      <c r="E509" s="18" t="s">
        <v>14</v>
      </c>
      <c r="F509" s="17">
        <f>Реактивн!EP7</f>
        <v>3.2000000000000001E-2</v>
      </c>
    </row>
    <row r="510" spans="1:7" ht="20.100000000000001" customHeight="1">
      <c r="B510" s="122" t="s">
        <v>15</v>
      </c>
      <c r="C510" s="117" t="s">
        <v>16</v>
      </c>
      <c r="D510" s="17">
        <f>Активн!EP8</f>
        <v>0.04</v>
      </c>
      <c r="E510" s="18" t="s">
        <v>17</v>
      </c>
      <c r="F510" s="17">
        <f>Реактивн!EP8</f>
        <v>3.2000000000000001E-2</v>
      </c>
    </row>
    <row r="511" spans="1:7" ht="20.100000000000001" customHeight="1">
      <c r="B511" s="122" t="s">
        <v>18</v>
      </c>
      <c r="C511" s="117" t="s">
        <v>19</v>
      </c>
      <c r="D511" s="17">
        <f>Активн!EP9</f>
        <v>4.2999999999999997E-2</v>
      </c>
      <c r="E511" s="18" t="s">
        <v>20</v>
      </c>
      <c r="F511" s="17">
        <f>Реактивн!EP9</f>
        <v>3.1E-2</v>
      </c>
    </row>
    <row r="512" spans="1:7" ht="20.100000000000001" customHeight="1">
      <c r="B512" s="122" t="s">
        <v>21</v>
      </c>
      <c r="C512" s="117" t="s">
        <v>22</v>
      </c>
      <c r="D512" s="17">
        <f>Активн!EP10</f>
        <v>5.8999999999999997E-2</v>
      </c>
      <c r="E512" s="18" t="s">
        <v>23</v>
      </c>
      <c r="F512" s="17">
        <f>Реактивн!EP10</f>
        <v>3.1E-2</v>
      </c>
    </row>
    <row r="513" spans="2:6" ht="20.100000000000001" customHeight="1">
      <c r="B513" s="122" t="s">
        <v>24</v>
      </c>
      <c r="C513" s="117" t="s">
        <v>25</v>
      </c>
      <c r="D513" s="17">
        <f>Активн!EP11</f>
        <v>6.5000000000000002E-2</v>
      </c>
      <c r="E513" s="18" t="s">
        <v>26</v>
      </c>
      <c r="F513" s="17">
        <f>Реактивн!EP11</f>
        <v>2.4E-2</v>
      </c>
    </row>
    <row r="514" spans="2:6" ht="20.100000000000001" customHeight="1">
      <c r="B514" s="122" t="s">
        <v>27</v>
      </c>
      <c r="C514" s="117" t="s">
        <v>28</v>
      </c>
      <c r="D514" s="17">
        <f>Активн!EP12</f>
        <v>5.8999999999999997E-2</v>
      </c>
      <c r="E514" s="18" t="s">
        <v>29</v>
      </c>
      <c r="F514" s="17">
        <f>Реактивн!EP12</f>
        <v>2.7E-2</v>
      </c>
    </row>
    <row r="515" spans="2:6" ht="20.100000000000001" customHeight="1">
      <c r="B515" s="122" t="s">
        <v>30</v>
      </c>
      <c r="C515" s="117" t="s">
        <v>31</v>
      </c>
      <c r="D515" s="17">
        <f>Активн!EP13</f>
        <v>6.7000000000000004E-2</v>
      </c>
      <c r="E515" s="18" t="s">
        <v>32</v>
      </c>
      <c r="F515" s="17">
        <f>Реактивн!EP13</f>
        <v>2.8000000000000001E-2</v>
      </c>
    </row>
    <row r="516" spans="2:6" ht="20.100000000000001" customHeight="1">
      <c r="B516" s="122" t="s">
        <v>33</v>
      </c>
      <c r="C516" s="117" t="s">
        <v>34</v>
      </c>
      <c r="D516" s="17">
        <f>Активн!EP14</f>
        <v>7.1999999999999995E-2</v>
      </c>
      <c r="E516" s="18" t="s">
        <v>35</v>
      </c>
      <c r="F516" s="17">
        <f>Реактивн!EP14</f>
        <v>2.8000000000000001E-2</v>
      </c>
    </row>
    <row r="517" spans="2:6" ht="20.100000000000001" customHeight="1">
      <c r="B517" s="122" t="s">
        <v>36</v>
      </c>
      <c r="C517" s="117" t="s">
        <v>37</v>
      </c>
      <c r="D517" s="17">
        <f>Активн!EP15</f>
        <v>6.9000000000000006E-2</v>
      </c>
      <c r="E517" s="18" t="s">
        <v>38</v>
      </c>
      <c r="F517" s="17">
        <f>Реактивн!EP15</f>
        <v>2.5999999999999999E-2</v>
      </c>
    </row>
    <row r="518" spans="2:6" ht="20.100000000000001" customHeight="1">
      <c r="B518" s="122" t="s">
        <v>39</v>
      </c>
      <c r="C518" s="117" t="s">
        <v>40</v>
      </c>
      <c r="D518" s="17">
        <f>Активн!EP16</f>
        <v>7.6999999999999999E-2</v>
      </c>
      <c r="E518" s="18" t="s">
        <v>41</v>
      </c>
      <c r="F518" s="17">
        <f>Реактивн!EP16</f>
        <v>2.3E-2</v>
      </c>
    </row>
    <row r="519" spans="2:6" ht="20.100000000000001" customHeight="1">
      <c r="B519" s="122" t="s">
        <v>42</v>
      </c>
      <c r="C519" s="117" t="s">
        <v>43</v>
      </c>
      <c r="D519" s="17">
        <f>Активн!EP17</f>
        <v>8.7999999999999995E-2</v>
      </c>
      <c r="E519" s="18" t="s">
        <v>44</v>
      </c>
      <c r="F519" s="17">
        <f>Реактивн!EP17</f>
        <v>2.5000000000000001E-2</v>
      </c>
    </row>
    <row r="520" spans="2:6" ht="20.100000000000001" customHeight="1">
      <c r="B520" s="122" t="s">
        <v>45</v>
      </c>
      <c r="C520" s="117" t="s">
        <v>46</v>
      </c>
      <c r="D520" s="17">
        <f>Активн!EP18</f>
        <v>8.6999999999999994E-2</v>
      </c>
      <c r="E520" s="18" t="s">
        <v>47</v>
      </c>
      <c r="F520" s="17">
        <f>Реактивн!EP18</f>
        <v>2.3E-2</v>
      </c>
    </row>
    <row r="521" spans="2:6" ht="20.100000000000001" customHeight="1">
      <c r="B521" s="122" t="s">
        <v>48</v>
      </c>
      <c r="C521" s="117" t="s">
        <v>49</v>
      </c>
      <c r="D521" s="17">
        <f>Активн!EP19</f>
        <v>8.7999999999999995E-2</v>
      </c>
      <c r="E521" s="18" t="s">
        <v>50</v>
      </c>
      <c r="F521" s="17">
        <f>Реактивн!EP19</f>
        <v>2.5999999999999999E-2</v>
      </c>
    </row>
    <row r="522" spans="2:6" ht="20.100000000000001" customHeight="1">
      <c r="B522" s="122" t="s">
        <v>51</v>
      </c>
      <c r="C522" s="117" t="s">
        <v>52</v>
      </c>
      <c r="D522" s="17">
        <f>Активн!EP20</f>
        <v>0.1</v>
      </c>
      <c r="E522" s="18" t="s">
        <v>53</v>
      </c>
      <c r="F522" s="17">
        <f>Реактивн!EP20</f>
        <v>2.5000000000000001E-2</v>
      </c>
    </row>
    <row r="523" spans="2:6" ht="20.100000000000001" customHeight="1">
      <c r="B523" s="122" t="s">
        <v>54</v>
      </c>
      <c r="C523" s="117" t="s">
        <v>55</v>
      </c>
      <c r="D523" s="17">
        <f>Активн!EP21</f>
        <v>0.107</v>
      </c>
      <c r="E523" s="18" t="s">
        <v>56</v>
      </c>
      <c r="F523" s="17">
        <f>Реактивн!EP21</f>
        <v>2.7E-2</v>
      </c>
    </row>
    <row r="524" spans="2:6" ht="20.100000000000001" customHeight="1">
      <c r="B524" s="122" t="s">
        <v>57</v>
      </c>
      <c r="C524" s="117" t="s">
        <v>58</v>
      </c>
      <c r="D524" s="17">
        <f>Активн!EP22</f>
        <v>0.128</v>
      </c>
      <c r="E524" s="18" t="s">
        <v>59</v>
      </c>
      <c r="F524" s="17">
        <f>Реактивн!EP22</f>
        <v>2.3E-2</v>
      </c>
    </row>
    <row r="525" spans="2:6" ht="20.100000000000001" customHeight="1">
      <c r="B525" s="122" t="s">
        <v>60</v>
      </c>
      <c r="C525" s="117" t="s">
        <v>61</v>
      </c>
      <c r="D525" s="17">
        <f>Активн!EP23</f>
        <v>0.11799999999999999</v>
      </c>
      <c r="E525" s="18" t="s">
        <v>62</v>
      </c>
      <c r="F525" s="17">
        <f>Реактивн!EP23</f>
        <v>2.5999999999999999E-2</v>
      </c>
    </row>
    <row r="526" spans="2:6" ht="20.100000000000001" customHeight="1">
      <c r="B526" s="122" t="s">
        <v>63</v>
      </c>
      <c r="C526" s="117" t="s">
        <v>64</v>
      </c>
      <c r="D526" s="17">
        <f>Активн!EP24</f>
        <v>0.11799999999999999</v>
      </c>
      <c r="E526" s="18" t="s">
        <v>65</v>
      </c>
      <c r="F526" s="17">
        <f>Реактивн!EP24</f>
        <v>2.5999999999999999E-2</v>
      </c>
    </row>
    <row r="527" spans="2:6" ht="20.100000000000001" customHeight="1">
      <c r="B527" s="122" t="s">
        <v>66</v>
      </c>
      <c r="C527" s="117" t="s">
        <v>67</v>
      </c>
      <c r="D527" s="17">
        <f>Активн!EP25</f>
        <v>0.1</v>
      </c>
      <c r="E527" s="18" t="s">
        <v>68</v>
      </c>
      <c r="F527" s="17">
        <f>Реактивн!EP25</f>
        <v>2.8000000000000001E-2</v>
      </c>
    </row>
    <row r="528" spans="2:6" ht="20.100000000000001" customHeight="1">
      <c r="B528" s="122" t="s">
        <v>69</v>
      </c>
      <c r="C528" s="117" t="s">
        <v>70</v>
      </c>
      <c r="D528" s="17">
        <f>Активн!EP26</f>
        <v>8.2000000000000003E-2</v>
      </c>
      <c r="E528" s="18" t="s">
        <v>71</v>
      </c>
      <c r="F528" s="17">
        <f>Реактивн!EP26</f>
        <v>0.03</v>
      </c>
    </row>
    <row r="529" spans="1:7" ht="20.100000000000001" customHeight="1" thickBot="1">
      <c r="B529" s="123" t="s">
        <v>72</v>
      </c>
      <c r="C529" s="118" t="s">
        <v>73</v>
      </c>
      <c r="D529" s="19">
        <f>Активн!EP27</f>
        <v>6.8000000000000005E-2</v>
      </c>
      <c r="E529" s="20" t="s">
        <v>74</v>
      </c>
      <c r="F529" s="17">
        <f>Реактивн!EP27</f>
        <v>3.1E-2</v>
      </c>
    </row>
    <row r="530" spans="1:7" ht="39.950000000000003" customHeight="1" thickBot="1">
      <c r="B530" s="124" t="s">
        <v>75</v>
      </c>
      <c r="C530" s="1" t="s">
        <v>78</v>
      </c>
      <c r="D530" s="125">
        <f>SUM(D506:D529)</f>
        <v>1.8149999999999997</v>
      </c>
      <c r="E530" s="1" t="s">
        <v>79</v>
      </c>
      <c r="F530" s="126">
        <f>SUM(F506:F529)</f>
        <v>0.66400000000000037</v>
      </c>
    </row>
    <row r="531" spans="1:7" ht="39.950000000000003" customHeight="1">
      <c r="B531" s="131"/>
      <c r="C531" s="2"/>
      <c r="D531" s="132"/>
      <c r="E531" s="2"/>
      <c r="F531" s="132"/>
    </row>
    <row r="532" spans="1:7" ht="15.75">
      <c r="A532" s="178" t="s">
        <v>80</v>
      </c>
      <c r="B532" s="178"/>
      <c r="C532" s="178"/>
      <c r="D532" s="178"/>
      <c r="E532" s="178"/>
      <c r="F532" s="178"/>
      <c r="G532" s="178"/>
    </row>
    <row r="533" spans="1:7" ht="15.75">
      <c r="B533" s="21"/>
      <c r="C533" s="22" t="s">
        <v>81</v>
      </c>
      <c r="D533" s="24" t="str">
        <f>D2</f>
        <v>16.12.20.</v>
      </c>
      <c r="E533" s="119" t="s">
        <v>426</v>
      </c>
      <c r="F533" s="21"/>
    </row>
    <row r="534" spans="1:7" ht="15.75">
      <c r="B534" s="21"/>
      <c r="C534" s="21"/>
      <c r="D534" s="66"/>
      <c r="E534" s="67"/>
      <c r="F534" s="21"/>
    </row>
    <row r="535" spans="1:7" ht="15.75" customHeight="1">
      <c r="B535" s="21"/>
      <c r="C535" s="22" t="s">
        <v>1</v>
      </c>
      <c r="D535" s="180" t="s">
        <v>402</v>
      </c>
      <c r="E535" s="180"/>
      <c r="F535" s="180"/>
    </row>
    <row r="536" spans="1:7" ht="16.5" thickBot="1">
      <c r="B536" s="21"/>
      <c r="C536" s="129"/>
      <c r="D536" s="161"/>
      <c r="E536" s="161"/>
      <c r="F536" s="161"/>
    </row>
    <row r="537" spans="1:7" ht="20.100000000000001" customHeight="1">
      <c r="B537" s="170" t="s">
        <v>2</v>
      </c>
      <c r="C537" s="172" t="s">
        <v>87</v>
      </c>
      <c r="D537" s="173"/>
      <c r="E537" s="173"/>
      <c r="F537" s="174"/>
    </row>
    <row r="538" spans="1:7" ht="20.100000000000001" customHeight="1" thickBot="1">
      <c r="B538" s="171"/>
      <c r="C538" s="175" t="s">
        <v>88</v>
      </c>
      <c r="D538" s="176"/>
      <c r="E538" s="175" t="s">
        <v>89</v>
      </c>
      <c r="F538" s="176"/>
    </row>
    <row r="539" spans="1:7" ht="20.100000000000001" customHeight="1">
      <c r="B539" s="121" t="s">
        <v>3</v>
      </c>
      <c r="C539" s="116" t="s">
        <v>4</v>
      </c>
      <c r="D539" s="28">
        <f>Активн!EQ4</f>
        <v>0.30199999999999999</v>
      </c>
      <c r="E539" s="16" t="s">
        <v>5</v>
      </c>
      <c r="F539" s="28">
        <f>Реактивн!EQ4</f>
        <v>5.5E-2</v>
      </c>
    </row>
    <row r="540" spans="1:7" ht="20.100000000000001" customHeight="1">
      <c r="B540" s="122" t="s">
        <v>6</v>
      </c>
      <c r="C540" s="117" t="s">
        <v>7</v>
      </c>
      <c r="D540" s="17">
        <f>Активн!EQ5</f>
        <v>0.27600000000000002</v>
      </c>
      <c r="E540" s="18" t="s">
        <v>8</v>
      </c>
      <c r="F540" s="17">
        <f>Реактивн!EQ5</f>
        <v>5.1999999999999998E-2</v>
      </c>
    </row>
    <row r="541" spans="1:7" ht="20.100000000000001" customHeight="1">
      <c r="B541" s="122" t="s">
        <v>9</v>
      </c>
      <c r="C541" s="117" t="s">
        <v>10</v>
      </c>
      <c r="D541" s="17">
        <f>Активн!EQ6</f>
        <v>0.26300000000000001</v>
      </c>
      <c r="E541" s="18" t="s">
        <v>11</v>
      </c>
      <c r="F541" s="17">
        <f>Реактивн!EQ6</f>
        <v>4.9000000000000002E-2</v>
      </c>
    </row>
    <row r="542" spans="1:7" ht="20.100000000000001" customHeight="1">
      <c r="B542" s="122" t="s">
        <v>12</v>
      </c>
      <c r="C542" s="117" t="s">
        <v>13</v>
      </c>
      <c r="D542" s="17">
        <f>Активн!EQ7</f>
        <v>0.25600000000000001</v>
      </c>
      <c r="E542" s="18" t="s">
        <v>14</v>
      </c>
      <c r="F542" s="17">
        <f>Реактивн!EQ7</f>
        <v>4.9000000000000002E-2</v>
      </c>
    </row>
    <row r="543" spans="1:7" ht="20.100000000000001" customHeight="1">
      <c r="B543" s="122" t="s">
        <v>15</v>
      </c>
      <c r="C543" s="117" t="s">
        <v>16</v>
      </c>
      <c r="D543" s="17">
        <f>Активн!EQ8</f>
        <v>0.26</v>
      </c>
      <c r="E543" s="18" t="s">
        <v>17</v>
      </c>
      <c r="F543" s="17">
        <f>Реактивн!EQ8</f>
        <v>5.1999999999999998E-2</v>
      </c>
    </row>
    <row r="544" spans="1:7" ht="20.100000000000001" customHeight="1">
      <c r="B544" s="122" t="s">
        <v>18</v>
      </c>
      <c r="C544" s="117" t="s">
        <v>19</v>
      </c>
      <c r="D544" s="17">
        <f>Активн!EQ9</f>
        <v>0.26300000000000001</v>
      </c>
      <c r="E544" s="18" t="s">
        <v>20</v>
      </c>
      <c r="F544" s="17">
        <f>Реактивн!EQ9</f>
        <v>5.0999999999999997E-2</v>
      </c>
    </row>
    <row r="545" spans="2:6" ht="20.100000000000001" customHeight="1">
      <c r="B545" s="122" t="s">
        <v>21</v>
      </c>
      <c r="C545" s="117" t="s">
        <v>22</v>
      </c>
      <c r="D545" s="17">
        <f>Активн!EQ10</f>
        <v>0.317</v>
      </c>
      <c r="E545" s="18" t="s">
        <v>23</v>
      </c>
      <c r="F545" s="17">
        <f>Реактивн!EQ10</f>
        <v>5.8000000000000003E-2</v>
      </c>
    </row>
    <row r="546" spans="2:6" ht="20.100000000000001" customHeight="1">
      <c r="B546" s="122" t="s">
        <v>24</v>
      </c>
      <c r="C546" s="117" t="s">
        <v>25</v>
      </c>
      <c r="D546" s="17">
        <f>Активн!EQ11</f>
        <v>0.33100000000000002</v>
      </c>
      <c r="E546" s="18" t="s">
        <v>26</v>
      </c>
      <c r="F546" s="17">
        <f>Реактивн!EQ11</f>
        <v>8.1000000000000003E-2</v>
      </c>
    </row>
    <row r="547" spans="2:6" ht="20.100000000000001" customHeight="1">
      <c r="B547" s="122" t="s">
        <v>27</v>
      </c>
      <c r="C547" s="117" t="s">
        <v>28</v>
      </c>
      <c r="D547" s="17">
        <f>Активн!EQ12</f>
        <v>0.29899999999999999</v>
      </c>
      <c r="E547" s="18" t="s">
        <v>29</v>
      </c>
      <c r="F547" s="17">
        <f>Реактивн!EQ12</f>
        <v>7.2999999999999995E-2</v>
      </c>
    </row>
    <row r="548" spans="2:6" ht="20.100000000000001" customHeight="1">
      <c r="B548" s="122" t="s">
        <v>30</v>
      </c>
      <c r="C548" s="117" t="s">
        <v>31</v>
      </c>
      <c r="D548" s="17">
        <f>Активн!EQ13</f>
        <v>0.32600000000000001</v>
      </c>
      <c r="E548" s="18" t="s">
        <v>32</v>
      </c>
      <c r="F548" s="17">
        <f>Реактивн!EQ13</f>
        <v>7.0000000000000007E-2</v>
      </c>
    </row>
    <row r="549" spans="2:6" ht="20.100000000000001" customHeight="1">
      <c r="B549" s="122" t="s">
        <v>33</v>
      </c>
      <c r="C549" s="117" t="s">
        <v>34</v>
      </c>
      <c r="D549" s="17">
        <f>Активн!EQ14</f>
        <v>0.33200000000000002</v>
      </c>
      <c r="E549" s="18" t="s">
        <v>35</v>
      </c>
      <c r="F549" s="17">
        <f>Реактивн!EQ14</f>
        <v>7.0000000000000007E-2</v>
      </c>
    </row>
    <row r="550" spans="2:6" ht="20.100000000000001" customHeight="1">
      <c r="B550" s="122" t="s">
        <v>36</v>
      </c>
      <c r="C550" s="117" t="s">
        <v>37</v>
      </c>
      <c r="D550" s="17">
        <f>Активн!EQ15</f>
        <v>0.33700000000000002</v>
      </c>
      <c r="E550" s="18" t="s">
        <v>38</v>
      </c>
      <c r="F550" s="17">
        <f>Реактивн!EQ15</f>
        <v>7.5999999999999998E-2</v>
      </c>
    </row>
    <row r="551" spans="2:6" ht="20.100000000000001" customHeight="1">
      <c r="B551" s="122" t="s">
        <v>39</v>
      </c>
      <c r="C551" s="117" t="s">
        <v>40</v>
      </c>
      <c r="D551" s="17">
        <f>Активн!EQ16</f>
        <v>0.35799999999999998</v>
      </c>
      <c r="E551" s="18" t="s">
        <v>41</v>
      </c>
      <c r="F551" s="17">
        <f>Реактивн!EQ16</f>
        <v>8.3000000000000004E-2</v>
      </c>
    </row>
    <row r="552" spans="2:6" ht="20.100000000000001" customHeight="1">
      <c r="B552" s="122" t="s">
        <v>42</v>
      </c>
      <c r="C552" s="117" t="s">
        <v>43</v>
      </c>
      <c r="D552" s="17">
        <f>Активн!EQ17</f>
        <v>0.36799999999999999</v>
      </c>
      <c r="E552" s="18" t="s">
        <v>44</v>
      </c>
      <c r="F552" s="17">
        <f>Реактивн!EQ17</f>
        <v>8.5999999999999993E-2</v>
      </c>
    </row>
    <row r="553" spans="2:6" ht="20.100000000000001" customHeight="1">
      <c r="B553" s="122" t="s">
        <v>45</v>
      </c>
      <c r="C553" s="117" t="s">
        <v>46</v>
      </c>
      <c r="D553" s="17">
        <f>Активн!EQ18</f>
        <v>0.38100000000000001</v>
      </c>
      <c r="E553" s="18" t="s">
        <v>47</v>
      </c>
      <c r="F553" s="17">
        <f>Реактивн!EQ18</f>
        <v>8.5999999999999993E-2</v>
      </c>
    </row>
    <row r="554" spans="2:6" ht="20.100000000000001" customHeight="1">
      <c r="B554" s="122" t="s">
        <v>48</v>
      </c>
      <c r="C554" s="117" t="s">
        <v>49</v>
      </c>
      <c r="D554" s="17">
        <f>Активн!EQ19</f>
        <v>0.371</v>
      </c>
      <c r="E554" s="18" t="s">
        <v>50</v>
      </c>
      <c r="F554" s="17">
        <f>Реактивн!EQ19</f>
        <v>8.2000000000000003E-2</v>
      </c>
    </row>
    <row r="555" spans="2:6" ht="20.100000000000001" customHeight="1">
      <c r="B555" s="122" t="s">
        <v>51</v>
      </c>
      <c r="C555" s="117" t="s">
        <v>52</v>
      </c>
      <c r="D555" s="17">
        <f>Активн!EQ20</f>
        <v>0.41599999999999998</v>
      </c>
      <c r="E555" s="18" t="s">
        <v>53</v>
      </c>
      <c r="F555" s="17">
        <f>Реактивн!EQ20</f>
        <v>0.08</v>
      </c>
    </row>
    <row r="556" spans="2:6" ht="20.100000000000001" customHeight="1">
      <c r="B556" s="122" t="s">
        <v>54</v>
      </c>
      <c r="C556" s="117" t="s">
        <v>55</v>
      </c>
      <c r="D556" s="17">
        <f>Активн!EQ21</f>
        <v>0.44600000000000001</v>
      </c>
      <c r="E556" s="18" t="s">
        <v>56</v>
      </c>
      <c r="F556" s="17">
        <f>Реактивн!EQ21</f>
        <v>8.5000000000000006E-2</v>
      </c>
    </row>
    <row r="557" spans="2:6" ht="20.100000000000001" customHeight="1">
      <c r="B557" s="122" t="s">
        <v>57</v>
      </c>
      <c r="C557" s="117" t="s">
        <v>58</v>
      </c>
      <c r="D557" s="17">
        <f>Активн!EQ22</f>
        <v>0.48399999999999999</v>
      </c>
      <c r="E557" s="18" t="s">
        <v>59</v>
      </c>
      <c r="F557" s="17">
        <f>Реактивн!EQ22</f>
        <v>9.4E-2</v>
      </c>
    </row>
    <row r="558" spans="2:6" ht="20.100000000000001" customHeight="1">
      <c r="B558" s="122" t="s">
        <v>60</v>
      </c>
      <c r="C558" s="117" t="s">
        <v>61</v>
      </c>
      <c r="D558" s="17">
        <f>Активн!EQ23</f>
        <v>0.49</v>
      </c>
      <c r="E558" s="18" t="s">
        <v>62</v>
      </c>
      <c r="F558" s="17">
        <f>Реактивн!EQ23</f>
        <v>0.09</v>
      </c>
    </row>
    <row r="559" spans="2:6" ht="20.100000000000001" customHeight="1">
      <c r="B559" s="122" t="s">
        <v>63</v>
      </c>
      <c r="C559" s="117" t="s">
        <v>64</v>
      </c>
      <c r="D559" s="17">
        <f>Активн!EQ24</f>
        <v>0.48</v>
      </c>
      <c r="E559" s="18" t="s">
        <v>65</v>
      </c>
      <c r="F559" s="17">
        <f>Реактивн!EQ24</f>
        <v>8.6999999999999994E-2</v>
      </c>
    </row>
    <row r="560" spans="2:6" ht="20.100000000000001" customHeight="1">
      <c r="B560" s="122" t="s">
        <v>66</v>
      </c>
      <c r="C560" s="117" t="s">
        <v>67</v>
      </c>
      <c r="D560" s="17">
        <f>Активн!EQ25</f>
        <v>0.44600000000000001</v>
      </c>
      <c r="E560" s="18" t="s">
        <v>68</v>
      </c>
      <c r="F560" s="17">
        <f>Реактивн!EQ25</f>
        <v>7.9000000000000001E-2</v>
      </c>
    </row>
    <row r="561" spans="2:6" ht="20.100000000000001" customHeight="1">
      <c r="B561" s="122" t="s">
        <v>69</v>
      </c>
      <c r="C561" s="117" t="s">
        <v>70</v>
      </c>
      <c r="D561" s="17">
        <f>Активн!EQ26</f>
        <v>0.39500000000000002</v>
      </c>
      <c r="E561" s="18" t="s">
        <v>71</v>
      </c>
      <c r="F561" s="17">
        <f>Реактивн!EQ26</f>
        <v>6.6000000000000003E-2</v>
      </c>
    </row>
    <row r="562" spans="2:6" ht="20.100000000000001" customHeight="1" thickBot="1">
      <c r="B562" s="123" t="s">
        <v>72</v>
      </c>
      <c r="C562" s="118" t="s">
        <v>73</v>
      </c>
      <c r="D562" s="19">
        <f>Активн!EQ27</f>
        <v>0.33</v>
      </c>
      <c r="E562" s="20" t="s">
        <v>74</v>
      </c>
      <c r="F562" s="19">
        <f>Реактивн!EQ27</f>
        <v>5.8000000000000003E-2</v>
      </c>
    </row>
    <row r="563" spans="2:6" ht="39.950000000000003" customHeight="1" thickBot="1">
      <c r="B563" s="124" t="s">
        <v>75</v>
      </c>
      <c r="C563" s="1" t="s">
        <v>78</v>
      </c>
      <c r="D563" s="125">
        <f>SUM(D539:D562)</f>
        <v>8.527000000000001</v>
      </c>
      <c r="E563" s="15" t="s">
        <v>79</v>
      </c>
      <c r="F563" s="133">
        <f>SUM(F539:F562)</f>
        <v>1.7120000000000002</v>
      </c>
    </row>
  </sheetData>
  <mergeCells count="105">
    <mergeCell ref="B34:C34"/>
    <mergeCell ref="B36:C36"/>
    <mergeCell ref="D40:F40"/>
    <mergeCell ref="B42:B43"/>
    <mergeCell ref="C42:F42"/>
    <mergeCell ref="C43:D43"/>
    <mergeCell ref="E43:F43"/>
    <mergeCell ref="B6:B7"/>
    <mergeCell ref="C6:F6"/>
    <mergeCell ref="C7:D7"/>
    <mergeCell ref="E7:F7"/>
    <mergeCell ref="B35:C35"/>
    <mergeCell ref="B108:B109"/>
    <mergeCell ref="C108:F108"/>
    <mergeCell ref="C109:D109"/>
    <mergeCell ref="E109:F109"/>
    <mergeCell ref="D73:F73"/>
    <mergeCell ref="B75:B76"/>
    <mergeCell ref="C75:F75"/>
    <mergeCell ref="C76:D76"/>
    <mergeCell ref="E76:F76"/>
    <mergeCell ref="A1:G1"/>
    <mergeCell ref="A37:G37"/>
    <mergeCell ref="A70:G70"/>
    <mergeCell ref="A103:G103"/>
    <mergeCell ref="A136:G136"/>
    <mergeCell ref="A169:G169"/>
    <mergeCell ref="A5:G5"/>
    <mergeCell ref="D205:F205"/>
    <mergeCell ref="B207:B208"/>
    <mergeCell ref="C207:F207"/>
    <mergeCell ref="C208:D208"/>
    <mergeCell ref="E208:F208"/>
    <mergeCell ref="A202:G202"/>
    <mergeCell ref="D172:F172"/>
    <mergeCell ref="B174:B175"/>
    <mergeCell ref="C174:F174"/>
    <mergeCell ref="C175:D175"/>
    <mergeCell ref="E175:F175"/>
    <mergeCell ref="D139:F139"/>
    <mergeCell ref="B141:B142"/>
    <mergeCell ref="C141:F141"/>
    <mergeCell ref="C142:D142"/>
    <mergeCell ref="E142:F142"/>
    <mergeCell ref="D106:F106"/>
    <mergeCell ref="A268:G268"/>
    <mergeCell ref="D271:F271"/>
    <mergeCell ref="B273:B274"/>
    <mergeCell ref="C273:F273"/>
    <mergeCell ref="C274:D274"/>
    <mergeCell ref="E274:F274"/>
    <mergeCell ref="A235:G235"/>
    <mergeCell ref="D238:F238"/>
    <mergeCell ref="B240:B241"/>
    <mergeCell ref="C240:F240"/>
    <mergeCell ref="C241:D241"/>
    <mergeCell ref="E241:F241"/>
    <mergeCell ref="A334:G334"/>
    <mergeCell ref="D337:F337"/>
    <mergeCell ref="B339:B340"/>
    <mergeCell ref="C339:F339"/>
    <mergeCell ref="C340:D340"/>
    <mergeCell ref="E340:F340"/>
    <mergeCell ref="A301:G301"/>
    <mergeCell ref="D304:F304"/>
    <mergeCell ref="B306:B307"/>
    <mergeCell ref="C306:F306"/>
    <mergeCell ref="C307:D307"/>
    <mergeCell ref="E307:F307"/>
    <mergeCell ref="A400:G400"/>
    <mergeCell ref="D403:F403"/>
    <mergeCell ref="B405:B406"/>
    <mergeCell ref="C405:F405"/>
    <mergeCell ref="C406:D406"/>
    <mergeCell ref="E406:F406"/>
    <mergeCell ref="A367:G367"/>
    <mergeCell ref="D370:F370"/>
    <mergeCell ref="B372:B373"/>
    <mergeCell ref="C372:F372"/>
    <mergeCell ref="C373:D373"/>
    <mergeCell ref="E373:F373"/>
    <mergeCell ref="A466:G466"/>
    <mergeCell ref="D469:F469"/>
    <mergeCell ref="B471:B472"/>
    <mergeCell ref="C471:F471"/>
    <mergeCell ref="C472:D472"/>
    <mergeCell ref="E472:F472"/>
    <mergeCell ref="A433:G433"/>
    <mergeCell ref="D436:F436"/>
    <mergeCell ref="B438:B439"/>
    <mergeCell ref="C438:F438"/>
    <mergeCell ref="C439:D439"/>
    <mergeCell ref="E439:F439"/>
    <mergeCell ref="A532:G532"/>
    <mergeCell ref="D535:F535"/>
    <mergeCell ref="B537:B538"/>
    <mergeCell ref="C537:F537"/>
    <mergeCell ref="C538:D538"/>
    <mergeCell ref="E538:F538"/>
    <mergeCell ref="A499:G499"/>
    <mergeCell ref="D502:F502"/>
    <mergeCell ref="B504:B505"/>
    <mergeCell ref="C504:F504"/>
    <mergeCell ref="C505:D505"/>
    <mergeCell ref="E505:F505"/>
  </mergeCells>
  <pageMargins left="0.98425196850393704" right="0.39370078740157483" top="0.19685039370078741" bottom="0.19685039370078741" header="0.31496062992125984" footer="0.31496062992125984"/>
  <pageSetup paperSize="9" firstPageNumber="10" orientation="portrait" useFirstPageNumber="1" horizontalDpi="180" verticalDpi="180" r:id="rId1"/>
  <headerFooter>
    <oddFooter>&amp;LИсп. Власова Н.А.&amp;R&amp;P</oddFooter>
  </headerFooter>
  <rowBreaks count="16" manualBreakCount="16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  <brk id="5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404</v>
      </c>
      <c r="E4" s="24"/>
      <c r="F4" s="24"/>
    </row>
    <row r="5" spans="1:7" ht="30" customHeight="1" thickBot="1">
      <c r="A5" s="179" t="s">
        <v>465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6.6000000000000003E-2</v>
      </c>
      <c r="E8" s="16" t="s">
        <v>5</v>
      </c>
      <c r="F8" s="28">
        <f>F45+F78</f>
        <v>1.7000000000000001E-2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6.5000000000000002E-2</v>
      </c>
      <c r="E9" s="18" t="s">
        <v>8</v>
      </c>
      <c r="F9" s="17">
        <f t="shared" ref="F9:F31" si="1">F46+F79</f>
        <v>1.8000000000000002E-2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0.06</v>
      </c>
      <c r="E10" s="18" t="s">
        <v>11</v>
      </c>
      <c r="F10" s="17">
        <f t="shared" si="1"/>
        <v>1.7000000000000001E-2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0.06</v>
      </c>
      <c r="E11" s="18" t="s">
        <v>14</v>
      </c>
      <c r="F11" s="17">
        <f t="shared" si="1"/>
        <v>1.7000000000000001E-2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0.06</v>
      </c>
      <c r="E12" s="18" t="s">
        <v>17</v>
      </c>
      <c r="F12" s="17">
        <f t="shared" si="1"/>
        <v>1.7000000000000001E-2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6.7000000000000004E-2</v>
      </c>
      <c r="E13" s="18" t="s">
        <v>20</v>
      </c>
      <c r="F13" s="17">
        <f t="shared" si="1"/>
        <v>1.7000000000000001E-2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7.2000000000000008E-2</v>
      </c>
      <c r="E14" s="18" t="s">
        <v>23</v>
      </c>
      <c r="F14" s="17">
        <f t="shared" si="1"/>
        <v>1.7000000000000001E-2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7.6000000000000012E-2</v>
      </c>
      <c r="E15" s="18" t="s">
        <v>26</v>
      </c>
      <c r="F15" s="17">
        <f t="shared" si="1"/>
        <v>1.7000000000000001E-2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7.400000000000001E-2</v>
      </c>
      <c r="E16" s="18" t="s">
        <v>29</v>
      </c>
      <c r="F16" s="17">
        <f t="shared" si="1"/>
        <v>1.6E-2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6.4000000000000001E-2</v>
      </c>
      <c r="E17" s="18" t="s">
        <v>32</v>
      </c>
      <c r="F17" s="17">
        <f t="shared" si="1"/>
        <v>1.4E-2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6.5000000000000002E-2</v>
      </c>
      <c r="E18" s="18" t="s">
        <v>35</v>
      </c>
      <c r="F18" s="17">
        <f t="shared" si="1"/>
        <v>1.6E-2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6.5000000000000002E-2</v>
      </c>
      <c r="E19" s="18" t="s">
        <v>38</v>
      </c>
      <c r="F19" s="17">
        <f t="shared" si="1"/>
        <v>1.4E-2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6.5000000000000002E-2</v>
      </c>
      <c r="E20" s="18" t="s">
        <v>41</v>
      </c>
      <c r="F20" s="17">
        <f t="shared" si="1"/>
        <v>1.4999999999999999E-2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6.2E-2</v>
      </c>
      <c r="E21" s="18" t="s">
        <v>44</v>
      </c>
      <c r="F21" s="17">
        <f t="shared" si="1"/>
        <v>1.4E-2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6.9000000000000006E-2</v>
      </c>
      <c r="E22" s="18" t="s">
        <v>47</v>
      </c>
      <c r="F22" s="17">
        <f t="shared" si="1"/>
        <v>1.4999999999999999E-2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7.1000000000000008E-2</v>
      </c>
      <c r="E23" s="18" t="s">
        <v>50</v>
      </c>
      <c r="F23" s="17">
        <f t="shared" si="1"/>
        <v>1.4999999999999999E-2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8.199999999999999E-2</v>
      </c>
      <c r="E24" s="18" t="s">
        <v>53</v>
      </c>
      <c r="F24" s="17">
        <f t="shared" si="1"/>
        <v>1.7000000000000001E-2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8.4999999999999992E-2</v>
      </c>
      <c r="E25" s="18" t="s">
        <v>56</v>
      </c>
      <c r="F25" s="17">
        <f t="shared" si="1"/>
        <v>1.9000000000000003E-2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8.3999999999999991E-2</v>
      </c>
      <c r="E26" s="18" t="s">
        <v>59</v>
      </c>
      <c r="F26" s="17">
        <f t="shared" si="1"/>
        <v>1.9000000000000003E-2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8.8999999999999996E-2</v>
      </c>
      <c r="E27" s="18" t="s">
        <v>62</v>
      </c>
      <c r="F27" s="17">
        <f t="shared" si="1"/>
        <v>1.9000000000000003E-2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9.0999999999999998E-2</v>
      </c>
      <c r="E28" s="18" t="s">
        <v>65</v>
      </c>
      <c r="F28" s="17">
        <f t="shared" si="1"/>
        <v>1.9000000000000003E-2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8.8999999999999996E-2</v>
      </c>
      <c r="E29" s="18" t="s">
        <v>68</v>
      </c>
      <c r="F29" s="17">
        <f t="shared" si="1"/>
        <v>1.9000000000000003E-2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8.4000000000000005E-2</v>
      </c>
      <c r="E30" s="18" t="s">
        <v>71</v>
      </c>
      <c r="F30" s="17">
        <f t="shared" si="1"/>
        <v>1.8000000000000002E-2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7.3000000000000009E-2</v>
      </c>
      <c r="E31" s="20" t="s">
        <v>74</v>
      </c>
      <c r="F31" s="19">
        <f t="shared" si="1"/>
        <v>1.8000000000000002E-2</v>
      </c>
    </row>
    <row r="32" spans="2:6" ht="30" customHeight="1" thickBot="1">
      <c r="B32" s="124" t="s">
        <v>75</v>
      </c>
      <c r="C32" s="1" t="s">
        <v>78</v>
      </c>
      <c r="D32" s="125">
        <f>SUM(D8:D31)</f>
        <v>1.738</v>
      </c>
      <c r="E32" s="1" t="s">
        <v>79</v>
      </c>
      <c r="F32" s="126">
        <f>SUM(F8:F31)</f>
        <v>0.40400000000000025</v>
      </c>
    </row>
    <row r="33" spans="1:7" ht="26.2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405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Активн!V4</f>
        <v>2.8000000000000001E-2</v>
      </c>
      <c r="E45" s="16" t="s">
        <v>5</v>
      </c>
      <c r="F45" s="28">
        <f>Реактивн!V4</f>
        <v>8.0000000000000002E-3</v>
      </c>
    </row>
    <row r="46" spans="1:7" ht="20.100000000000001" customHeight="1">
      <c r="B46" s="122" t="s">
        <v>6</v>
      </c>
      <c r="C46" s="117" t="s">
        <v>7</v>
      </c>
      <c r="D46" s="17">
        <f>Активн!V5</f>
        <v>2.7E-2</v>
      </c>
      <c r="E46" s="18" t="s">
        <v>8</v>
      </c>
      <c r="F46" s="17">
        <f>Реактивн!V5</f>
        <v>8.0000000000000002E-3</v>
      </c>
    </row>
    <row r="47" spans="1:7" ht="20.100000000000001" customHeight="1">
      <c r="B47" s="122" t="s">
        <v>9</v>
      </c>
      <c r="C47" s="117" t="s">
        <v>10</v>
      </c>
      <c r="D47" s="17">
        <f>Активн!V6</f>
        <v>2.5999999999999999E-2</v>
      </c>
      <c r="E47" s="18" t="s">
        <v>11</v>
      </c>
      <c r="F47" s="17">
        <f>Реактивн!V6</f>
        <v>8.0000000000000002E-3</v>
      </c>
    </row>
    <row r="48" spans="1:7" ht="20.100000000000001" customHeight="1">
      <c r="B48" s="122" t="s">
        <v>12</v>
      </c>
      <c r="C48" s="117" t="s">
        <v>13</v>
      </c>
      <c r="D48" s="17">
        <f>Активн!V7</f>
        <v>2.7E-2</v>
      </c>
      <c r="E48" s="18" t="s">
        <v>14</v>
      </c>
      <c r="F48" s="17">
        <f>Реактивн!V7</f>
        <v>8.0000000000000002E-3</v>
      </c>
    </row>
    <row r="49" spans="2:6" ht="20.100000000000001" customHeight="1">
      <c r="B49" s="122" t="s">
        <v>15</v>
      </c>
      <c r="C49" s="117" t="s">
        <v>16</v>
      </c>
      <c r="D49" s="17">
        <f>Активн!V8</f>
        <v>2.5999999999999999E-2</v>
      </c>
      <c r="E49" s="18" t="s">
        <v>17</v>
      </c>
      <c r="F49" s="17">
        <f>Реактивн!V8</f>
        <v>8.0000000000000002E-3</v>
      </c>
    </row>
    <row r="50" spans="2:6" ht="20.100000000000001" customHeight="1">
      <c r="B50" s="122" t="s">
        <v>18</v>
      </c>
      <c r="C50" s="117" t="s">
        <v>19</v>
      </c>
      <c r="D50" s="17">
        <f>Активн!V9</f>
        <v>2.7E-2</v>
      </c>
      <c r="E50" s="18" t="s">
        <v>20</v>
      </c>
      <c r="F50" s="17">
        <f>Реактивн!V9</f>
        <v>8.0000000000000002E-3</v>
      </c>
    </row>
    <row r="51" spans="2:6" ht="20.100000000000001" customHeight="1">
      <c r="B51" s="122" t="s">
        <v>21</v>
      </c>
      <c r="C51" s="117" t="s">
        <v>22</v>
      </c>
      <c r="D51" s="17">
        <f>Активн!V10</f>
        <v>0.03</v>
      </c>
      <c r="E51" s="18" t="s">
        <v>23</v>
      </c>
      <c r="F51" s="17">
        <f>Реактивн!V10</f>
        <v>8.0000000000000002E-3</v>
      </c>
    </row>
    <row r="52" spans="2:6" ht="20.100000000000001" customHeight="1">
      <c r="B52" s="122" t="s">
        <v>24</v>
      </c>
      <c r="C52" s="117" t="s">
        <v>25</v>
      </c>
      <c r="D52" s="17">
        <f>Активн!V11</f>
        <v>3.5000000000000003E-2</v>
      </c>
      <c r="E52" s="18" t="s">
        <v>26</v>
      </c>
      <c r="F52" s="17">
        <f>Реактивн!V11</f>
        <v>8.0000000000000002E-3</v>
      </c>
    </row>
    <row r="53" spans="2:6" ht="20.100000000000001" customHeight="1">
      <c r="B53" s="122" t="s">
        <v>27</v>
      </c>
      <c r="C53" s="117" t="s">
        <v>28</v>
      </c>
      <c r="D53" s="17">
        <f>Активн!V12</f>
        <v>3.3000000000000002E-2</v>
      </c>
      <c r="E53" s="18" t="s">
        <v>29</v>
      </c>
      <c r="F53" s="17">
        <f>Реактивн!V12</f>
        <v>7.0000000000000001E-3</v>
      </c>
    </row>
    <row r="54" spans="2:6" ht="20.100000000000001" customHeight="1">
      <c r="B54" s="122" t="s">
        <v>30</v>
      </c>
      <c r="C54" s="117" t="s">
        <v>31</v>
      </c>
      <c r="D54" s="17">
        <f>Активн!V13</f>
        <v>2.7E-2</v>
      </c>
      <c r="E54" s="18" t="s">
        <v>32</v>
      </c>
      <c r="F54" s="17">
        <f>Реактивн!V13</f>
        <v>6.0000000000000001E-3</v>
      </c>
    </row>
    <row r="55" spans="2:6" ht="20.100000000000001" customHeight="1">
      <c r="B55" s="122" t="s">
        <v>33</v>
      </c>
      <c r="C55" s="117" t="s">
        <v>34</v>
      </c>
      <c r="D55" s="17">
        <f>Активн!V14</f>
        <v>2.5999999999999999E-2</v>
      </c>
      <c r="E55" s="18" t="s">
        <v>35</v>
      </c>
      <c r="F55" s="17">
        <f>Реактивн!V14</f>
        <v>7.0000000000000001E-3</v>
      </c>
    </row>
    <row r="56" spans="2:6" ht="20.100000000000001" customHeight="1">
      <c r="B56" s="122" t="s">
        <v>36</v>
      </c>
      <c r="C56" s="117" t="s">
        <v>37</v>
      </c>
      <c r="D56" s="17">
        <f>Активн!V15</f>
        <v>2.7E-2</v>
      </c>
      <c r="E56" s="18" t="s">
        <v>38</v>
      </c>
      <c r="F56" s="17">
        <f>Реактивн!V15</f>
        <v>6.0000000000000001E-3</v>
      </c>
    </row>
    <row r="57" spans="2:6" ht="20.100000000000001" customHeight="1">
      <c r="B57" s="122" t="s">
        <v>39</v>
      </c>
      <c r="C57" s="117" t="s">
        <v>40</v>
      </c>
      <c r="D57" s="17">
        <f>Активн!V16</f>
        <v>2.9000000000000001E-2</v>
      </c>
      <c r="E57" s="18" t="s">
        <v>41</v>
      </c>
      <c r="F57" s="17">
        <f>Реактивн!V16</f>
        <v>7.0000000000000001E-3</v>
      </c>
    </row>
    <row r="58" spans="2:6" ht="20.100000000000001" customHeight="1">
      <c r="B58" s="122" t="s">
        <v>42</v>
      </c>
      <c r="C58" s="117" t="s">
        <v>43</v>
      </c>
      <c r="D58" s="17">
        <f>Активн!V17</f>
        <v>2.7E-2</v>
      </c>
      <c r="E58" s="18" t="s">
        <v>44</v>
      </c>
      <c r="F58" s="17">
        <f>Реактивн!V17</f>
        <v>7.0000000000000001E-3</v>
      </c>
    </row>
    <row r="59" spans="2:6" ht="20.100000000000001" customHeight="1">
      <c r="B59" s="122" t="s">
        <v>45</v>
      </c>
      <c r="C59" s="117" t="s">
        <v>46</v>
      </c>
      <c r="D59" s="17">
        <f>Активн!V18</f>
        <v>0.03</v>
      </c>
      <c r="E59" s="18" t="s">
        <v>47</v>
      </c>
      <c r="F59" s="17">
        <f>Реактивн!V18</f>
        <v>7.0000000000000001E-3</v>
      </c>
    </row>
    <row r="60" spans="2:6" ht="20.100000000000001" customHeight="1">
      <c r="B60" s="122" t="s">
        <v>48</v>
      </c>
      <c r="C60" s="117" t="s">
        <v>49</v>
      </c>
      <c r="D60" s="17">
        <f>Активн!V19</f>
        <v>3.2000000000000001E-2</v>
      </c>
      <c r="E60" s="18" t="s">
        <v>50</v>
      </c>
      <c r="F60" s="17">
        <f>Реактивн!V19</f>
        <v>7.0000000000000001E-3</v>
      </c>
    </row>
    <row r="61" spans="2:6" ht="20.100000000000001" customHeight="1">
      <c r="B61" s="122" t="s">
        <v>51</v>
      </c>
      <c r="C61" s="117" t="s">
        <v>52</v>
      </c>
      <c r="D61" s="17">
        <f>Активн!V20</f>
        <v>3.7999999999999999E-2</v>
      </c>
      <c r="E61" s="18" t="s">
        <v>53</v>
      </c>
      <c r="F61" s="17">
        <f>Реактивн!V20</f>
        <v>8.0000000000000002E-3</v>
      </c>
    </row>
    <row r="62" spans="2:6" ht="20.100000000000001" customHeight="1">
      <c r="B62" s="122" t="s">
        <v>54</v>
      </c>
      <c r="C62" s="117" t="s">
        <v>55</v>
      </c>
      <c r="D62" s="17">
        <f>Активн!V21</f>
        <v>3.7999999999999999E-2</v>
      </c>
      <c r="E62" s="18" t="s">
        <v>56</v>
      </c>
      <c r="F62" s="17">
        <f>Реактивн!V21</f>
        <v>9.0000000000000011E-3</v>
      </c>
    </row>
    <row r="63" spans="2:6" ht="20.100000000000001" customHeight="1">
      <c r="B63" s="122" t="s">
        <v>57</v>
      </c>
      <c r="C63" s="117" t="s">
        <v>58</v>
      </c>
      <c r="D63" s="17">
        <f>Активн!V22</f>
        <v>3.9E-2</v>
      </c>
      <c r="E63" s="18" t="s">
        <v>59</v>
      </c>
      <c r="F63" s="17">
        <f>Реактивн!V22</f>
        <v>9.0000000000000011E-3</v>
      </c>
    </row>
    <row r="64" spans="2:6" ht="20.100000000000001" customHeight="1">
      <c r="B64" s="122" t="s">
        <v>60</v>
      </c>
      <c r="C64" s="117" t="s">
        <v>61</v>
      </c>
      <c r="D64" s="17">
        <f>Активн!V23</f>
        <v>4.1000000000000002E-2</v>
      </c>
      <c r="E64" s="18" t="s">
        <v>62</v>
      </c>
      <c r="F64" s="17">
        <f>Реактивн!V23</f>
        <v>9.0000000000000011E-3</v>
      </c>
    </row>
    <row r="65" spans="1:7" ht="20.100000000000001" customHeight="1">
      <c r="B65" s="122" t="s">
        <v>63</v>
      </c>
      <c r="C65" s="117" t="s">
        <v>64</v>
      </c>
      <c r="D65" s="17">
        <f>Активн!V24</f>
        <v>4.2000000000000003E-2</v>
      </c>
      <c r="E65" s="18" t="s">
        <v>65</v>
      </c>
      <c r="F65" s="17">
        <f>Реактивн!V24</f>
        <v>9.0000000000000011E-3</v>
      </c>
    </row>
    <row r="66" spans="1:7" ht="20.100000000000001" customHeight="1">
      <c r="B66" s="122" t="s">
        <v>66</v>
      </c>
      <c r="C66" s="117" t="s">
        <v>67</v>
      </c>
      <c r="D66" s="17">
        <f>Активн!V25</f>
        <v>3.4000000000000002E-2</v>
      </c>
      <c r="E66" s="18" t="s">
        <v>68</v>
      </c>
      <c r="F66" s="17">
        <f>Реактивн!V25</f>
        <v>9.0000000000000011E-3</v>
      </c>
    </row>
    <row r="67" spans="1:7" ht="20.100000000000001" customHeight="1">
      <c r="B67" s="122" t="s">
        <v>69</v>
      </c>
      <c r="C67" s="117" t="s">
        <v>70</v>
      </c>
      <c r="D67" s="17">
        <f>Активн!V26</f>
        <v>3.5000000000000003E-2</v>
      </c>
      <c r="E67" s="18" t="s">
        <v>71</v>
      </c>
      <c r="F67" s="17">
        <f>Реактивн!V26</f>
        <v>9.0000000000000011E-3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Активн!V27</f>
        <v>3.3000000000000002E-2</v>
      </c>
      <c r="E68" s="20" t="s">
        <v>74</v>
      </c>
      <c r="F68" s="19">
        <f>Реактивн!V27</f>
        <v>9.0000000000000011E-3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0.75700000000000034</v>
      </c>
      <c r="E69" s="1" t="s">
        <v>79</v>
      </c>
      <c r="F69" s="126">
        <f>SUM(F45:F68)</f>
        <v>0.18900000000000011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>
      <c r="B74" s="21"/>
      <c r="C74" s="22" t="s">
        <v>1</v>
      </c>
      <c r="D74" s="180" t="s">
        <v>406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Активн!W4</f>
        <v>3.7999999999999999E-2</v>
      </c>
      <c r="E78" s="16" t="s">
        <v>5</v>
      </c>
      <c r="F78" s="28">
        <f>Реактивн!W4</f>
        <v>9.0000000000000011E-3</v>
      </c>
    </row>
    <row r="79" spans="1:7" ht="20.100000000000001" customHeight="1">
      <c r="B79" s="122" t="s">
        <v>6</v>
      </c>
      <c r="C79" s="117" t="s">
        <v>7</v>
      </c>
      <c r="D79" s="17">
        <f>Активн!W5</f>
        <v>3.7999999999999999E-2</v>
      </c>
      <c r="E79" s="18" t="s">
        <v>8</v>
      </c>
      <c r="F79" s="17">
        <f>Реактивн!W5</f>
        <v>0.01</v>
      </c>
    </row>
    <row r="80" spans="1:7" ht="20.100000000000001" customHeight="1">
      <c r="B80" s="122" t="s">
        <v>9</v>
      </c>
      <c r="C80" s="117" t="s">
        <v>10</v>
      </c>
      <c r="D80" s="17">
        <f>Активн!W6</f>
        <v>3.4000000000000002E-2</v>
      </c>
      <c r="E80" s="18" t="s">
        <v>11</v>
      </c>
      <c r="F80" s="17">
        <f>Реактивн!W6</f>
        <v>9.0000000000000011E-3</v>
      </c>
    </row>
    <row r="81" spans="2:6" ht="20.100000000000001" customHeight="1">
      <c r="B81" s="122" t="s">
        <v>12</v>
      </c>
      <c r="C81" s="117" t="s">
        <v>13</v>
      </c>
      <c r="D81" s="17">
        <f>Активн!W7</f>
        <v>3.3000000000000002E-2</v>
      </c>
      <c r="E81" s="18" t="s">
        <v>14</v>
      </c>
      <c r="F81" s="17">
        <f>Реактивн!W7</f>
        <v>9.0000000000000011E-3</v>
      </c>
    </row>
    <row r="82" spans="2:6" ht="20.100000000000001" customHeight="1">
      <c r="B82" s="122" t="s">
        <v>15</v>
      </c>
      <c r="C82" s="117" t="s">
        <v>16</v>
      </c>
      <c r="D82" s="17">
        <f>Активн!W8</f>
        <v>3.4000000000000002E-2</v>
      </c>
      <c r="E82" s="18" t="s">
        <v>17</v>
      </c>
      <c r="F82" s="17">
        <f>Реактивн!W8</f>
        <v>9.0000000000000011E-3</v>
      </c>
    </row>
    <row r="83" spans="2:6" ht="20.100000000000001" customHeight="1">
      <c r="B83" s="122" t="s">
        <v>18</v>
      </c>
      <c r="C83" s="117" t="s">
        <v>19</v>
      </c>
      <c r="D83" s="17">
        <f>Активн!W9</f>
        <v>0.04</v>
      </c>
      <c r="E83" s="18" t="s">
        <v>20</v>
      </c>
      <c r="F83" s="17">
        <f>Реактивн!W9</f>
        <v>9.0000000000000011E-3</v>
      </c>
    </row>
    <row r="84" spans="2:6" ht="20.100000000000001" customHeight="1">
      <c r="B84" s="122" t="s">
        <v>21</v>
      </c>
      <c r="C84" s="117" t="s">
        <v>22</v>
      </c>
      <c r="D84" s="17">
        <f>Активн!W10</f>
        <v>4.2000000000000003E-2</v>
      </c>
      <c r="E84" s="18" t="s">
        <v>23</v>
      </c>
      <c r="F84" s="17">
        <f>Реактивн!W10</f>
        <v>9.0000000000000011E-3</v>
      </c>
    </row>
    <row r="85" spans="2:6" ht="20.100000000000001" customHeight="1">
      <c r="B85" s="122" t="s">
        <v>24</v>
      </c>
      <c r="C85" s="117" t="s">
        <v>25</v>
      </c>
      <c r="D85" s="17">
        <f>Активн!W11</f>
        <v>4.1000000000000002E-2</v>
      </c>
      <c r="E85" s="18" t="s">
        <v>26</v>
      </c>
      <c r="F85" s="17">
        <f>Реактивн!W11</f>
        <v>9.0000000000000011E-3</v>
      </c>
    </row>
    <row r="86" spans="2:6" ht="20.100000000000001" customHeight="1">
      <c r="B86" s="122" t="s">
        <v>27</v>
      </c>
      <c r="C86" s="117" t="s">
        <v>28</v>
      </c>
      <c r="D86" s="17">
        <f>Активн!W12</f>
        <v>4.1000000000000002E-2</v>
      </c>
      <c r="E86" s="18" t="s">
        <v>29</v>
      </c>
      <c r="F86" s="17">
        <f>Реактивн!W12</f>
        <v>9.0000000000000011E-3</v>
      </c>
    </row>
    <row r="87" spans="2:6" ht="20.100000000000001" customHeight="1">
      <c r="B87" s="122" t="s">
        <v>30</v>
      </c>
      <c r="C87" s="117" t="s">
        <v>31</v>
      </c>
      <c r="D87" s="17">
        <f>Активн!W13</f>
        <v>3.6999999999999998E-2</v>
      </c>
      <c r="E87" s="18" t="s">
        <v>32</v>
      </c>
      <c r="F87" s="17">
        <f>Реактивн!W13</f>
        <v>8.0000000000000002E-3</v>
      </c>
    </row>
    <row r="88" spans="2:6" ht="20.100000000000001" customHeight="1">
      <c r="B88" s="122" t="s">
        <v>33</v>
      </c>
      <c r="C88" s="117" t="s">
        <v>34</v>
      </c>
      <c r="D88" s="17">
        <f>Активн!W14</f>
        <v>3.9E-2</v>
      </c>
      <c r="E88" s="18" t="s">
        <v>35</v>
      </c>
      <c r="F88" s="17">
        <f>Реактивн!W14</f>
        <v>9.0000000000000011E-3</v>
      </c>
    </row>
    <row r="89" spans="2:6" ht="20.100000000000001" customHeight="1">
      <c r="B89" s="122" t="s">
        <v>36</v>
      </c>
      <c r="C89" s="117" t="s">
        <v>37</v>
      </c>
      <c r="D89" s="17">
        <f>Активн!W15</f>
        <v>3.7999999999999999E-2</v>
      </c>
      <c r="E89" s="18" t="s">
        <v>38</v>
      </c>
      <c r="F89" s="17">
        <f>Реактивн!W15</f>
        <v>8.0000000000000002E-3</v>
      </c>
    </row>
    <row r="90" spans="2:6" ht="20.100000000000001" customHeight="1">
      <c r="B90" s="122" t="s">
        <v>39</v>
      </c>
      <c r="C90" s="117" t="s">
        <v>40</v>
      </c>
      <c r="D90" s="17">
        <f>Активн!W16</f>
        <v>3.5999999999999997E-2</v>
      </c>
      <c r="E90" s="18" t="s">
        <v>41</v>
      </c>
      <c r="F90" s="17">
        <f>Реактивн!W16</f>
        <v>8.0000000000000002E-3</v>
      </c>
    </row>
    <row r="91" spans="2:6" ht="20.100000000000001" customHeight="1">
      <c r="B91" s="122" t="s">
        <v>42</v>
      </c>
      <c r="C91" s="117" t="s">
        <v>43</v>
      </c>
      <c r="D91" s="17">
        <f>Активн!W17</f>
        <v>3.5000000000000003E-2</v>
      </c>
      <c r="E91" s="18" t="s">
        <v>44</v>
      </c>
      <c r="F91" s="17">
        <f>Реактивн!W17</f>
        <v>7.0000000000000001E-3</v>
      </c>
    </row>
    <row r="92" spans="2:6" ht="20.100000000000001" customHeight="1">
      <c r="B92" s="122" t="s">
        <v>45</v>
      </c>
      <c r="C92" s="117" t="s">
        <v>46</v>
      </c>
      <c r="D92" s="17">
        <f>Активн!W18</f>
        <v>3.9E-2</v>
      </c>
      <c r="E92" s="18" t="s">
        <v>47</v>
      </c>
      <c r="F92" s="17">
        <f>Реактивн!W18</f>
        <v>8.0000000000000002E-3</v>
      </c>
    </row>
    <row r="93" spans="2:6" ht="20.100000000000001" customHeight="1">
      <c r="B93" s="122" t="s">
        <v>48</v>
      </c>
      <c r="C93" s="117" t="s">
        <v>49</v>
      </c>
      <c r="D93" s="17">
        <f>Активн!W19</f>
        <v>3.9E-2</v>
      </c>
      <c r="E93" s="18" t="s">
        <v>50</v>
      </c>
      <c r="F93" s="17">
        <f>Реактивн!W19</f>
        <v>8.0000000000000002E-3</v>
      </c>
    </row>
    <row r="94" spans="2:6" ht="20.100000000000001" customHeight="1">
      <c r="B94" s="122" t="s">
        <v>51</v>
      </c>
      <c r="C94" s="117" t="s">
        <v>52</v>
      </c>
      <c r="D94" s="17">
        <f>Активн!W20</f>
        <v>4.3999999999999997E-2</v>
      </c>
      <c r="E94" s="18" t="s">
        <v>53</v>
      </c>
      <c r="F94" s="17">
        <f>Реактивн!W20</f>
        <v>9.0000000000000011E-3</v>
      </c>
    </row>
    <row r="95" spans="2:6" ht="20.100000000000001" customHeight="1">
      <c r="B95" s="122" t="s">
        <v>54</v>
      </c>
      <c r="C95" s="117" t="s">
        <v>55</v>
      </c>
      <c r="D95" s="17">
        <f>Активн!W21</f>
        <v>4.7E-2</v>
      </c>
      <c r="E95" s="18" t="s">
        <v>56</v>
      </c>
      <c r="F95" s="17">
        <f>Реактивн!W21</f>
        <v>0.01</v>
      </c>
    </row>
    <row r="96" spans="2:6" ht="20.100000000000001" customHeight="1">
      <c r="B96" s="122" t="s">
        <v>57</v>
      </c>
      <c r="C96" s="117" t="s">
        <v>58</v>
      </c>
      <c r="D96" s="17">
        <f>Активн!W22</f>
        <v>4.4999999999999998E-2</v>
      </c>
      <c r="E96" s="18" t="s">
        <v>59</v>
      </c>
      <c r="F96" s="17">
        <f>Реактивн!W22</f>
        <v>0.01</v>
      </c>
    </row>
    <row r="97" spans="2:6" ht="20.100000000000001" customHeight="1">
      <c r="B97" s="122" t="s">
        <v>60</v>
      </c>
      <c r="C97" s="117" t="s">
        <v>61</v>
      </c>
      <c r="D97" s="17">
        <f>Активн!W23</f>
        <v>4.8000000000000001E-2</v>
      </c>
      <c r="E97" s="18" t="s">
        <v>62</v>
      </c>
      <c r="F97" s="17">
        <f>Реактивн!W23</f>
        <v>0.01</v>
      </c>
    </row>
    <row r="98" spans="2:6" ht="20.100000000000001" customHeight="1">
      <c r="B98" s="122" t="s">
        <v>63</v>
      </c>
      <c r="C98" s="117" t="s">
        <v>64</v>
      </c>
      <c r="D98" s="17">
        <f>Активн!W24</f>
        <v>4.9000000000000002E-2</v>
      </c>
      <c r="E98" s="18" t="s">
        <v>65</v>
      </c>
      <c r="F98" s="17">
        <f>Реактивн!W24</f>
        <v>0.01</v>
      </c>
    </row>
    <row r="99" spans="2:6" ht="20.100000000000001" customHeight="1">
      <c r="B99" s="122" t="s">
        <v>66</v>
      </c>
      <c r="C99" s="117" t="s">
        <v>67</v>
      </c>
      <c r="D99" s="17">
        <f>Активн!W25</f>
        <v>5.5E-2</v>
      </c>
      <c r="E99" s="18" t="s">
        <v>68</v>
      </c>
      <c r="F99" s="17">
        <f>Реактивн!W25</f>
        <v>0.01</v>
      </c>
    </row>
    <row r="100" spans="2:6" ht="20.100000000000001" customHeight="1">
      <c r="B100" s="122" t="s">
        <v>69</v>
      </c>
      <c r="C100" s="117" t="s">
        <v>70</v>
      </c>
      <c r="D100" s="17">
        <f>Активн!W26</f>
        <v>4.9000000000000002E-2</v>
      </c>
      <c r="E100" s="18" t="s">
        <v>71</v>
      </c>
      <c r="F100" s="17">
        <f>Реактивн!W26</f>
        <v>9.0000000000000011E-3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Активн!W27</f>
        <v>0.04</v>
      </c>
      <c r="E101" s="20" t="s">
        <v>74</v>
      </c>
      <c r="F101" s="19">
        <f>Реактивн!W27</f>
        <v>9.0000000000000011E-3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0.98100000000000032</v>
      </c>
      <c r="E102" s="1" t="s">
        <v>79</v>
      </c>
      <c r="F102" s="126">
        <f>SUM(F78:F101)</f>
        <v>0.21500000000000014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1:G1"/>
    <mergeCell ref="A5:G5"/>
    <mergeCell ref="B6:B7"/>
    <mergeCell ref="C6:F6"/>
    <mergeCell ref="C7:D7"/>
    <mergeCell ref="E7:F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71:G71"/>
    <mergeCell ref="D74:F74"/>
    <mergeCell ref="B76:B77"/>
    <mergeCell ref="C76:F76"/>
    <mergeCell ref="C77:D77"/>
    <mergeCell ref="E77:F77"/>
  </mergeCells>
  <pageMargins left="0.98425196850393704" right="0.39370078740157483" top="0.19685039370078741" bottom="0.19685039370078741" header="0.31496062992125984" footer="0.31496062992125984"/>
  <pageSetup paperSize="9" firstPageNumber="27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31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23.25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407</v>
      </c>
      <c r="E4" s="24"/>
      <c r="F4" s="24"/>
    </row>
    <row r="5" spans="1:7" ht="69.75" customHeight="1" thickBot="1">
      <c r="A5" s="179" t="s">
        <v>580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 t="shared" ref="D8:D31" si="0">D44+D77+D110+D143+D176+D209+D242+D275+D308+D341+D374+D407+D440+D473+D506</f>
        <v>14.414999999999999</v>
      </c>
      <c r="E8" s="16" t="s">
        <v>5</v>
      </c>
      <c r="F8" s="28">
        <f t="shared" ref="F8:F31" si="1">F44+F77+F110+F143+F176+F209+F242+F275+F308+F341+F374+F407+F440+F473+F506</f>
        <v>4.4409999999999998</v>
      </c>
    </row>
    <row r="9" spans="1:7" ht="20.100000000000001" customHeight="1">
      <c r="B9" s="122" t="s">
        <v>6</v>
      </c>
      <c r="C9" s="117" t="s">
        <v>7</v>
      </c>
      <c r="D9" s="17">
        <f t="shared" si="0"/>
        <v>13.277000000000001</v>
      </c>
      <c r="E9" s="18" t="s">
        <v>8</v>
      </c>
      <c r="F9" s="17">
        <f t="shared" si="1"/>
        <v>4.1980000000000004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12.803000000000003</v>
      </c>
      <c r="E10" s="18" t="s">
        <v>11</v>
      </c>
      <c r="F10" s="17">
        <f t="shared" si="1"/>
        <v>4.2629999999999999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12.666999999999998</v>
      </c>
      <c r="E11" s="18" t="s">
        <v>14</v>
      </c>
      <c r="F11" s="17">
        <f t="shared" si="1"/>
        <v>4.3059999999999992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12.862</v>
      </c>
      <c r="E12" s="18" t="s">
        <v>17</v>
      </c>
      <c r="F12" s="17">
        <f t="shared" si="1"/>
        <v>4.3140000000000001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13.895000000000001</v>
      </c>
      <c r="E13" s="18" t="s">
        <v>20</v>
      </c>
      <c r="F13" s="17">
        <f t="shared" si="1"/>
        <v>4.3589999999999991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16.526</v>
      </c>
      <c r="E14" s="18" t="s">
        <v>23</v>
      </c>
      <c r="F14" s="17">
        <f t="shared" si="1"/>
        <v>4.4739999999999993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18.855</v>
      </c>
      <c r="E15" s="18" t="s">
        <v>26</v>
      </c>
      <c r="F15" s="17">
        <f t="shared" si="1"/>
        <v>4.6910000000000007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19.902999999999999</v>
      </c>
      <c r="E16" s="18" t="s">
        <v>29</v>
      </c>
      <c r="F16" s="17">
        <f t="shared" si="1"/>
        <v>4.6130000000000004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20.731000000000002</v>
      </c>
      <c r="E17" s="18" t="s">
        <v>32</v>
      </c>
      <c r="F17" s="17">
        <f t="shared" si="1"/>
        <v>4.649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20.728999999999999</v>
      </c>
      <c r="E18" s="18" t="s">
        <v>35</v>
      </c>
      <c r="F18" s="17">
        <f t="shared" si="1"/>
        <v>4.6440000000000001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20.444000000000003</v>
      </c>
      <c r="E19" s="18" t="s">
        <v>38</v>
      </c>
      <c r="F19" s="17">
        <f t="shared" si="1"/>
        <v>4.6849999999999996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20.597999999999999</v>
      </c>
      <c r="E20" s="18" t="s">
        <v>41</v>
      </c>
      <c r="F20" s="17">
        <f t="shared" si="1"/>
        <v>4.9200000000000008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20.245999999999999</v>
      </c>
      <c r="E21" s="18" t="s">
        <v>44</v>
      </c>
      <c r="F21" s="17">
        <f t="shared" si="1"/>
        <v>4.7810000000000006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20.300999999999998</v>
      </c>
      <c r="E22" s="18" t="s">
        <v>47</v>
      </c>
      <c r="F22" s="17">
        <f t="shared" si="1"/>
        <v>4.9589999999999996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20.672000000000001</v>
      </c>
      <c r="E23" s="18" t="s">
        <v>50</v>
      </c>
      <c r="F23" s="17">
        <f t="shared" si="1"/>
        <v>5.0429999999999993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22.286000000000001</v>
      </c>
      <c r="E24" s="18" t="s">
        <v>53</v>
      </c>
      <c r="F24" s="17">
        <f t="shared" si="1"/>
        <v>5.2470000000000008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22.932000000000006</v>
      </c>
      <c r="E25" s="18" t="s">
        <v>56</v>
      </c>
      <c r="F25" s="17">
        <f t="shared" si="1"/>
        <v>5.3559999999999999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23.064999999999998</v>
      </c>
      <c r="E26" s="18" t="s">
        <v>59</v>
      </c>
      <c r="F26" s="17">
        <f t="shared" si="1"/>
        <v>5.0599999999999987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22.788</v>
      </c>
      <c r="E27" s="18" t="s">
        <v>62</v>
      </c>
      <c r="F27" s="17">
        <f t="shared" si="1"/>
        <v>5.0409999999999995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22.151</v>
      </c>
      <c r="E28" s="18" t="s">
        <v>65</v>
      </c>
      <c r="F28" s="17">
        <f t="shared" si="1"/>
        <v>5.03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20.955000000000005</v>
      </c>
      <c r="E29" s="18" t="s">
        <v>68</v>
      </c>
      <c r="F29" s="17">
        <f t="shared" si="1"/>
        <v>4.9269999999999996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18.592000000000002</v>
      </c>
      <c r="E30" s="18" t="s">
        <v>71</v>
      </c>
      <c r="F30" s="17">
        <f t="shared" si="1"/>
        <v>4.7570000000000006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16.183999999999997</v>
      </c>
      <c r="E31" s="20" t="s">
        <v>74</v>
      </c>
      <c r="F31" s="19">
        <f t="shared" si="1"/>
        <v>4.548</v>
      </c>
    </row>
    <row r="32" spans="2:6" ht="30" customHeight="1" thickBot="1">
      <c r="B32" s="124" t="s">
        <v>75</v>
      </c>
      <c r="C32" s="1" t="s">
        <v>78</v>
      </c>
      <c r="D32" s="125">
        <f>SUM(D8:D31)</f>
        <v>447.87700000000007</v>
      </c>
      <c r="E32" s="1" t="s">
        <v>79</v>
      </c>
      <c r="F32" s="126">
        <f>SUM(F8:F31)</f>
        <v>113.30600000000001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15.75">
      <c r="A37" s="178" t="s">
        <v>80</v>
      </c>
      <c r="B37" s="178"/>
      <c r="C37" s="178"/>
      <c r="D37" s="178"/>
      <c r="E37" s="178"/>
      <c r="F37" s="178"/>
      <c r="G37" s="178"/>
    </row>
    <row r="38" spans="1:7" ht="15.75">
      <c r="B38" s="21"/>
      <c r="C38" s="22" t="s">
        <v>81</v>
      </c>
      <c r="D38" s="24" t="str">
        <f>D2</f>
        <v>16.12.20.</v>
      </c>
      <c r="E38" s="119" t="s">
        <v>426</v>
      </c>
      <c r="F38" s="21"/>
    </row>
    <row r="39" spans="1:7" ht="15.75">
      <c r="B39" s="21"/>
      <c r="C39" s="21"/>
      <c r="D39" s="66"/>
      <c r="E39" s="67"/>
      <c r="F39" s="21"/>
    </row>
    <row r="40" spans="1:7" ht="15.75">
      <c r="B40" s="21"/>
      <c r="C40" s="22" t="s">
        <v>1</v>
      </c>
      <c r="D40" s="180" t="s">
        <v>408</v>
      </c>
      <c r="E40" s="180"/>
      <c r="F40" s="180"/>
    </row>
    <row r="41" spans="1:7" ht="16.5" thickBot="1">
      <c r="B41" s="21"/>
      <c r="C41" s="129"/>
      <c r="D41" s="161"/>
      <c r="E41" s="161"/>
      <c r="F41" s="161"/>
    </row>
    <row r="42" spans="1:7" ht="20.100000000000001" customHeight="1">
      <c r="B42" s="170" t="s">
        <v>2</v>
      </c>
      <c r="C42" s="172" t="s">
        <v>87</v>
      </c>
      <c r="D42" s="173"/>
      <c r="E42" s="173"/>
      <c r="F42" s="174"/>
    </row>
    <row r="43" spans="1:7" ht="20.100000000000001" customHeight="1" thickBot="1">
      <c r="B43" s="171"/>
      <c r="C43" s="175" t="s">
        <v>88</v>
      </c>
      <c r="D43" s="176"/>
      <c r="E43" s="175" t="s">
        <v>89</v>
      </c>
      <c r="F43" s="176"/>
    </row>
    <row r="44" spans="1:7" ht="20.100000000000001" customHeight="1">
      <c r="B44" s="121" t="s">
        <v>3</v>
      </c>
      <c r="C44" s="116" t="s">
        <v>4</v>
      </c>
      <c r="D44" s="28">
        <f>Активн!O4</f>
        <v>0.94</v>
      </c>
      <c r="E44" s="16" t="s">
        <v>5</v>
      </c>
      <c r="F44" s="28">
        <f>Реактивн!O4</f>
        <v>0.38500000000000001</v>
      </c>
    </row>
    <row r="45" spans="1:7" ht="20.100000000000001" customHeight="1">
      <c r="B45" s="122" t="s">
        <v>6</v>
      </c>
      <c r="C45" s="117" t="s">
        <v>7</v>
      </c>
      <c r="D45" s="17">
        <f>Активн!O5</f>
        <v>0.84799999999999998</v>
      </c>
      <c r="E45" s="18" t="s">
        <v>8</v>
      </c>
      <c r="F45" s="17">
        <f>Реактивн!O5</f>
        <v>0.34799999999999998</v>
      </c>
    </row>
    <row r="46" spans="1:7" ht="20.100000000000001" customHeight="1">
      <c r="B46" s="122" t="s">
        <v>9</v>
      </c>
      <c r="C46" s="117" t="s">
        <v>10</v>
      </c>
      <c r="D46" s="17">
        <f>Активн!O6</f>
        <v>0.84399999999999997</v>
      </c>
      <c r="E46" s="18" t="s">
        <v>11</v>
      </c>
      <c r="F46" s="17">
        <f>Реактивн!O6</f>
        <v>0.376</v>
      </c>
    </row>
    <row r="47" spans="1:7" ht="20.100000000000001" customHeight="1">
      <c r="B47" s="122" t="s">
        <v>12</v>
      </c>
      <c r="C47" s="117" t="s">
        <v>13</v>
      </c>
      <c r="D47" s="17">
        <f>Активн!O7</f>
        <v>0.83899999999999997</v>
      </c>
      <c r="E47" s="18" t="s">
        <v>14</v>
      </c>
      <c r="F47" s="17">
        <f>Реактивн!O7</f>
        <v>0.38700000000000001</v>
      </c>
    </row>
    <row r="48" spans="1:7" ht="20.100000000000001" customHeight="1">
      <c r="B48" s="122" t="s">
        <v>15</v>
      </c>
      <c r="C48" s="117" t="s">
        <v>16</v>
      </c>
      <c r="D48" s="17">
        <f>Активн!O8</f>
        <v>0.85699999999999998</v>
      </c>
      <c r="E48" s="18" t="s">
        <v>17</v>
      </c>
      <c r="F48" s="17">
        <f>Реактивн!O8</f>
        <v>0.39700000000000002</v>
      </c>
    </row>
    <row r="49" spans="2:6" ht="20.100000000000001" customHeight="1">
      <c r="B49" s="122" t="s">
        <v>18</v>
      </c>
      <c r="C49" s="117" t="s">
        <v>19</v>
      </c>
      <c r="D49" s="17">
        <f>Активн!O9</f>
        <v>0.90300000000000002</v>
      </c>
      <c r="E49" s="18" t="s">
        <v>20</v>
      </c>
      <c r="F49" s="17">
        <f>Реактивн!O9</f>
        <v>0.39500000000000002</v>
      </c>
    </row>
    <row r="50" spans="2:6" ht="20.100000000000001" customHeight="1">
      <c r="B50" s="122" t="s">
        <v>21</v>
      </c>
      <c r="C50" s="117" t="s">
        <v>22</v>
      </c>
      <c r="D50" s="17">
        <f>Активн!O10</f>
        <v>1.024</v>
      </c>
      <c r="E50" s="18" t="s">
        <v>23</v>
      </c>
      <c r="F50" s="17">
        <f>Реактивн!O10</f>
        <v>0.38</v>
      </c>
    </row>
    <row r="51" spans="2:6" ht="20.100000000000001" customHeight="1">
      <c r="B51" s="122" t="s">
        <v>24</v>
      </c>
      <c r="C51" s="117" t="s">
        <v>25</v>
      </c>
      <c r="D51" s="17">
        <f>Активн!O11</f>
        <v>1.1479999999999999</v>
      </c>
      <c r="E51" s="18" t="s">
        <v>26</v>
      </c>
      <c r="F51" s="17">
        <f>Реактивн!O11</f>
        <v>0.39</v>
      </c>
    </row>
    <row r="52" spans="2:6" ht="20.100000000000001" customHeight="1">
      <c r="B52" s="122" t="s">
        <v>27</v>
      </c>
      <c r="C52" s="117" t="s">
        <v>28</v>
      </c>
      <c r="D52" s="17">
        <f>Активн!O12</f>
        <v>1.252</v>
      </c>
      <c r="E52" s="18" t="s">
        <v>29</v>
      </c>
      <c r="F52" s="17">
        <f>Реактивн!O12</f>
        <v>0.39</v>
      </c>
    </row>
    <row r="53" spans="2:6" ht="20.100000000000001" customHeight="1">
      <c r="B53" s="122" t="s">
        <v>30</v>
      </c>
      <c r="C53" s="117" t="s">
        <v>31</v>
      </c>
      <c r="D53" s="17">
        <f>Активн!O13</f>
        <v>1.296</v>
      </c>
      <c r="E53" s="18" t="s">
        <v>32</v>
      </c>
      <c r="F53" s="17">
        <f>Реактивн!O13</f>
        <v>0.39500000000000002</v>
      </c>
    </row>
    <row r="54" spans="2:6" ht="20.100000000000001" customHeight="1">
      <c r="B54" s="122" t="s">
        <v>33</v>
      </c>
      <c r="C54" s="117" t="s">
        <v>34</v>
      </c>
      <c r="D54" s="17">
        <f>Активн!O14</f>
        <v>1.272</v>
      </c>
      <c r="E54" s="18" t="s">
        <v>35</v>
      </c>
      <c r="F54" s="17">
        <f>Реактивн!O14</f>
        <v>0.41200000000000003</v>
      </c>
    </row>
    <row r="55" spans="2:6" ht="20.100000000000001" customHeight="1">
      <c r="B55" s="122" t="s">
        <v>36</v>
      </c>
      <c r="C55" s="117" t="s">
        <v>37</v>
      </c>
      <c r="D55" s="17">
        <f>Активн!O15</f>
        <v>1.26</v>
      </c>
      <c r="E55" s="18" t="s">
        <v>38</v>
      </c>
      <c r="F55" s="17">
        <f>Реактивн!O15</f>
        <v>0.42</v>
      </c>
    </row>
    <row r="56" spans="2:6" ht="20.100000000000001" customHeight="1">
      <c r="B56" s="122" t="s">
        <v>39</v>
      </c>
      <c r="C56" s="117" t="s">
        <v>40</v>
      </c>
      <c r="D56" s="17">
        <f>Активн!O16</f>
        <v>1.2749999999999999</v>
      </c>
      <c r="E56" s="18" t="s">
        <v>41</v>
      </c>
      <c r="F56" s="17">
        <f>Реактивн!O16</f>
        <v>0.43099999999999999</v>
      </c>
    </row>
    <row r="57" spans="2:6" ht="20.100000000000001" customHeight="1">
      <c r="B57" s="122" t="s">
        <v>42</v>
      </c>
      <c r="C57" s="117" t="s">
        <v>43</v>
      </c>
      <c r="D57" s="17">
        <f>Активн!O17</f>
        <v>1.2629999999999999</v>
      </c>
      <c r="E57" s="18" t="s">
        <v>44</v>
      </c>
      <c r="F57" s="17">
        <f>Реактивн!O17</f>
        <v>0.41699999999999998</v>
      </c>
    </row>
    <row r="58" spans="2:6" ht="20.100000000000001" customHeight="1">
      <c r="B58" s="122" t="s">
        <v>45</v>
      </c>
      <c r="C58" s="117" t="s">
        <v>46</v>
      </c>
      <c r="D58" s="17">
        <f>Активн!O18</f>
        <v>1.2230000000000001</v>
      </c>
      <c r="E58" s="18" t="s">
        <v>47</v>
      </c>
      <c r="F58" s="17">
        <f>Реактивн!O18</f>
        <v>0.41699999999999998</v>
      </c>
    </row>
    <row r="59" spans="2:6" ht="20.100000000000001" customHeight="1">
      <c r="B59" s="122" t="s">
        <v>48</v>
      </c>
      <c r="C59" s="117" t="s">
        <v>49</v>
      </c>
      <c r="D59" s="17">
        <f>Активн!O19</f>
        <v>1.272</v>
      </c>
      <c r="E59" s="18" t="s">
        <v>50</v>
      </c>
      <c r="F59" s="17">
        <f>Реактивн!O19</f>
        <v>0.45</v>
      </c>
    </row>
    <row r="60" spans="2:6" ht="20.100000000000001" customHeight="1">
      <c r="B60" s="122" t="s">
        <v>51</v>
      </c>
      <c r="C60" s="117" t="s">
        <v>52</v>
      </c>
      <c r="D60" s="17">
        <f>Активн!O20</f>
        <v>1.3959999999999999</v>
      </c>
      <c r="E60" s="18" t="s">
        <v>53</v>
      </c>
      <c r="F60" s="17">
        <f>Реактивн!O20</f>
        <v>0.46800000000000003</v>
      </c>
    </row>
    <row r="61" spans="2:6" ht="20.100000000000001" customHeight="1">
      <c r="B61" s="122" t="s">
        <v>54</v>
      </c>
      <c r="C61" s="117" t="s">
        <v>55</v>
      </c>
      <c r="D61" s="17">
        <f>Активн!O21</f>
        <v>1.512</v>
      </c>
      <c r="E61" s="18" t="s">
        <v>56</v>
      </c>
      <c r="F61" s="17">
        <f>Реактивн!O21</f>
        <v>0.496</v>
      </c>
    </row>
    <row r="62" spans="2:6" ht="20.100000000000001" customHeight="1">
      <c r="B62" s="122" t="s">
        <v>57</v>
      </c>
      <c r="C62" s="117" t="s">
        <v>58</v>
      </c>
      <c r="D62" s="17">
        <f>Активн!O22</f>
        <v>1.524</v>
      </c>
      <c r="E62" s="18" t="s">
        <v>59</v>
      </c>
      <c r="F62" s="17">
        <f>Реактивн!O22</f>
        <v>0.443</v>
      </c>
    </row>
    <row r="63" spans="2:6" ht="20.100000000000001" customHeight="1">
      <c r="B63" s="122" t="s">
        <v>60</v>
      </c>
      <c r="C63" s="117" t="s">
        <v>61</v>
      </c>
      <c r="D63" s="17">
        <f>Активн!O23</f>
        <v>1.486</v>
      </c>
      <c r="E63" s="18" t="s">
        <v>62</v>
      </c>
      <c r="F63" s="17">
        <f>Реактивн!O23</f>
        <v>0.435</v>
      </c>
    </row>
    <row r="64" spans="2:6" ht="20.100000000000001" customHeight="1">
      <c r="B64" s="122" t="s">
        <v>63</v>
      </c>
      <c r="C64" s="117" t="s">
        <v>64</v>
      </c>
      <c r="D64" s="17">
        <f>Активн!O24</f>
        <v>1.421</v>
      </c>
      <c r="E64" s="18" t="s">
        <v>65</v>
      </c>
      <c r="F64" s="17">
        <f>Реактивн!O24</f>
        <v>0.435</v>
      </c>
    </row>
    <row r="65" spans="1:7" ht="20.100000000000001" customHeight="1">
      <c r="B65" s="122" t="s">
        <v>66</v>
      </c>
      <c r="C65" s="117" t="s">
        <v>67</v>
      </c>
      <c r="D65" s="17">
        <f>Активн!O25</f>
        <v>1.3120000000000001</v>
      </c>
      <c r="E65" s="18" t="s">
        <v>68</v>
      </c>
      <c r="F65" s="17">
        <f>Реактивн!O25</f>
        <v>0.41899999999999998</v>
      </c>
    </row>
    <row r="66" spans="1:7" ht="20.100000000000001" customHeight="1">
      <c r="B66" s="122" t="s">
        <v>69</v>
      </c>
      <c r="C66" s="117" t="s">
        <v>70</v>
      </c>
      <c r="D66" s="17">
        <f>Активн!O26</f>
        <v>1.177</v>
      </c>
      <c r="E66" s="18" t="s">
        <v>71</v>
      </c>
      <c r="F66" s="17">
        <f>Реактивн!O26</f>
        <v>0.41599999999999998</v>
      </c>
    </row>
    <row r="67" spans="1:7" ht="20.100000000000001" customHeight="1" thickBot="1">
      <c r="B67" s="123" t="s">
        <v>72</v>
      </c>
      <c r="C67" s="118" t="s">
        <v>73</v>
      </c>
      <c r="D67" s="19">
        <f>Активн!O27</f>
        <v>1.024</v>
      </c>
      <c r="E67" s="20" t="s">
        <v>74</v>
      </c>
      <c r="F67" s="19">
        <f>Реактивн!O27</f>
        <v>0.40600000000000003</v>
      </c>
    </row>
    <row r="68" spans="1:7" ht="39.950000000000003" customHeight="1" thickBot="1">
      <c r="B68" s="124" t="s">
        <v>75</v>
      </c>
      <c r="C68" s="1" t="s">
        <v>78</v>
      </c>
      <c r="D68" s="125">
        <f>SUM(D44:D67)</f>
        <v>28.368000000000002</v>
      </c>
      <c r="E68" s="1" t="s">
        <v>79</v>
      </c>
      <c r="F68" s="126">
        <f>SUM(F44:F67)</f>
        <v>9.908000000000003</v>
      </c>
    </row>
    <row r="69" spans="1:7" ht="39.950000000000003" customHeight="1">
      <c r="B69" s="131"/>
      <c r="C69" s="2"/>
      <c r="D69" s="132"/>
      <c r="E69" s="2"/>
      <c r="F69" s="132"/>
    </row>
    <row r="70" spans="1:7" ht="15.75">
      <c r="A70" s="178" t="s">
        <v>80</v>
      </c>
      <c r="B70" s="178"/>
      <c r="C70" s="178"/>
      <c r="D70" s="178"/>
      <c r="E70" s="178"/>
      <c r="F70" s="178"/>
      <c r="G70" s="178"/>
    </row>
    <row r="71" spans="1:7" ht="15.75">
      <c r="B71" s="21"/>
      <c r="C71" s="22" t="s">
        <v>81</v>
      </c>
      <c r="D71" s="24" t="str">
        <f>D2</f>
        <v>16.12.20.</v>
      </c>
      <c r="E71" s="119" t="s">
        <v>426</v>
      </c>
      <c r="F71" s="21"/>
    </row>
    <row r="72" spans="1:7" ht="15.75">
      <c r="B72" s="21"/>
      <c r="C72" s="21"/>
      <c r="D72" s="66"/>
      <c r="E72" s="67"/>
      <c r="F72" s="21"/>
    </row>
    <row r="73" spans="1:7" ht="15.75" customHeight="1">
      <c r="B73" s="21"/>
      <c r="C73" s="22" t="s">
        <v>1</v>
      </c>
      <c r="D73" s="180" t="s">
        <v>409</v>
      </c>
      <c r="E73" s="180"/>
      <c r="F73" s="180"/>
    </row>
    <row r="74" spans="1:7" ht="16.5" thickBot="1">
      <c r="B74" s="21"/>
      <c r="C74" s="129"/>
      <c r="D74" s="161"/>
      <c r="E74" s="161"/>
      <c r="F74" s="161"/>
    </row>
    <row r="75" spans="1:7" ht="20.100000000000001" customHeight="1">
      <c r="B75" s="170" t="s">
        <v>2</v>
      </c>
      <c r="C75" s="172" t="s">
        <v>87</v>
      </c>
      <c r="D75" s="173"/>
      <c r="E75" s="173"/>
      <c r="F75" s="174"/>
    </row>
    <row r="76" spans="1:7" ht="20.100000000000001" customHeight="1" thickBot="1">
      <c r="B76" s="171"/>
      <c r="C76" s="175" t="s">
        <v>88</v>
      </c>
      <c r="D76" s="176"/>
      <c r="E76" s="175" t="s">
        <v>89</v>
      </c>
      <c r="F76" s="176"/>
    </row>
    <row r="77" spans="1:7" ht="20.100000000000001" customHeight="1">
      <c r="B77" s="121" t="s">
        <v>3</v>
      </c>
      <c r="C77" s="116" t="s">
        <v>4</v>
      </c>
      <c r="D77" s="28">
        <f>Активн!EI4</f>
        <v>0.36599999999999999</v>
      </c>
      <c r="E77" s="16" t="s">
        <v>5</v>
      </c>
      <c r="F77" s="28">
        <f>Реактивн!EI4</f>
        <v>0.218</v>
      </c>
    </row>
    <row r="78" spans="1:7" ht="20.100000000000001" customHeight="1">
      <c r="B78" s="122" t="s">
        <v>6</v>
      </c>
      <c r="C78" s="117" t="s">
        <v>7</v>
      </c>
      <c r="D78" s="17">
        <f>Активн!EI5</f>
        <v>0.33500000000000002</v>
      </c>
      <c r="E78" s="18" t="s">
        <v>8</v>
      </c>
      <c r="F78" s="17">
        <f>Реактивн!EI5</f>
        <v>0.20899999999999999</v>
      </c>
    </row>
    <row r="79" spans="1:7" ht="20.100000000000001" customHeight="1">
      <c r="B79" s="122" t="s">
        <v>9</v>
      </c>
      <c r="C79" s="117" t="s">
        <v>10</v>
      </c>
      <c r="D79" s="17">
        <f>Активн!EI6</f>
        <v>0.318</v>
      </c>
      <c r="E79" s="18" t="s">
        <v>11</v>
      </c>
      <c r="F79" s="17">
        <f>Реактивн!EI6</f>
        <v>0.21199999999999999</v>
      </c>
    </row>
    <row r="80" spans="1:7" ht="20.100000000000001" customHeight="1">
      <c r="B80" s="122" t="s">
        <v>12</v>
      </c>
      <c r="C80" s="117" t="s">
        <v>13</v>
      </c>
      <c r="D80" s="17">
        <f>Активн!EI7</f>
        <v>0.30499999999999999</v>
      </c>
      <c r="E80" s="18" t="s">
        <v>14</v>
      </c>
      <c r="F80" s="17">
        <f>Реактивн!EI7</f>
        <v>0.21199999999999999</v>
      </c>
    </row>
    <row r="81" spans="2:6" ht="20.100000000000001" customHeight="1">
      <c r="B81" s="122" t="s">
        <v>15</v>
      </c>
      <c r="C81" s="117" t="s">
        <v>16</v>
      </c>
      <c r="D81" s="17">
        <f>Активн!EI8</f>
        <v>0.29899999999999999</v>
      </c>
      <c r="E81" s="18" t="s">
        <v>17</v>
      </c>
      <c r="F81" s="17">
        <f>Реактивн!EI8</f>
        <v>0.21299999999999999</v>
      </c>
    </row>
    <row r="82" spans="2:6" ht="20.100000000000001" customHeight="1">
      <c r="B82" s="122" t="s">
        <v>18</v>
      </c>
      <c r="C82" s="117" t="s">
        <v>19</v>
      </c>
      <c r="D82" s="17">
        <f>Активн!EI9</f>
        <v>0.311</v>
      </c>
      <c r="E82" s="18" t="s">
        <v>20</v>
      </c>
      <c r="F82" s="17">
        <f>Реактивн!EI9</f>
        <v>0.215</v>
      </c>
    </row>
    <row r="83" spans="2:6" ht="20.100000000000001" customHeight="1">
      <c r="B83" s="122" t="s">
        <v>21</v>
      </c>
      <c r="C83" s="117" t="s">
        <v>22</v>
      </c>
      <c r="D83" s="17">
        <f>Активн!EI10</f>
        <v>0.37</v>
      </c>
      <c r="E83" s="18" t="s">
        <v>23</v>
      </c>
      <c r="F83" s="17">
        <f>Реактивн!EI10</f>
        <v>0.21</v>
      </c>
    </row>
    <row r="84" spans="2:6" ht="20.100000000000001" customHeight="1">
      <c r="B84" s="122" t="s">
        <v>24</v>
      </c>
      <c r="C84" s="117" t="s">
        <v>25</v>
      </c>
      <c r="D84" s="17">
        <f>Активн!EI11</f>
        <v>0.42799999999999999</v>
      </c>
      <c r="E84" s="18" t="s">
        <v>26</v>
      </c>
      <c r="F84" s="17">
        <f>Реактивн!EI11</f>
        <v>0.20300000000000001</v>
      </c>
    </row>
    <row r="85" spans="2:6" ht="20.100000000000001" customHeight="1">
      <c r="B85" s="122" t="s">
        <v>27</v>
      </c>
      <c r="C85" s="117" t="s">
        <v>28</v>
      </c>
      <c r="D85" s="17">
        <f>Активн!EI12</f>
        <v>0.48</v>
      </c>
      <c r="E85" s="18" t="s">
        <v>29</v>
      </c>
      <c r="F85" s="17">
        <f>Реактивн!EI12</f>
        <v>0.2</v>
      </c>
    </row>
    <row r="86" spans="2:6" ht="20.100000000000001" customHeight="1">
      <c r="B86" s="122" t="s">
        <v>30</v>
      </c>
      <c r="C86" s="117" t="s">
        <v>31</v>
      </c>
      <c r="D86" s="17">
        <f>Активн!EI13</f>
        <v>0.504</v>
      </c>
      <c r="E86" s="18" t="s">
        <v>32</v>
      </c>
      <c r="F86" s="17">
        <f>Реактивн!EI13</f>
        <v>0.19900000000000001</v>
      </c>
    </row>
    <row r="87" spans="2:6" ht="20.100000000000001" customHeight="1">
      <c r="B87" s="122" t="s">
        <v>33</v>
      </c>
      <c r="C87" s="117" t="s">
        <v>34</v>
      </c>
      <c r="D87" s="17">
        <f>Активн!EI14</f>
        <v>0.52500000000000002</v>
      </c>
      <c r="E87" s="18" t="s">
        <v>35</v>
      </c>
      <c r="F87" s="17">
        <f>Реактивн!EI14</f>
        <v>0.19400000000000001</v>
      </c>
    </row>
    <row r="88" spans="2:6" ht="20.100000000000001" customHeight="1">
      <c r="B88" s="122" t="s">
        <v>36</v>
      </c>
      <c r="C88" s="117" t="s">
        <v>37</v>
      </c>
      <c r="D88" s="17">
        <f>Активн!EI15</f>
        <v>0.53800000000000003</v>
      </c>
      <c r="E88" s="18" t="s">
        <v>38</v>
      </c>
      <c r="F88" s="17">
        <f>Реактивн!EI15</f>
        <v>0.20200000000000001</v>
      </c>
    </row>
    <row r="89" spans="2:6" ht="20.100000000000001" customHeight="1">
      <c r="B89" s="122" t="s">
        <v>39</v>
      </c>
      <c r="C89" s="117" t="s">
        <v>40</v>
      </c>
      <c r="D89" s="17">
        <f>Активн!EI16</f>
        <v>0.54500000000000004</v>
      </c>
      <c r="E89" s="18" t="s">
        <v>41</v>
      </c>
      <c r="F89" s="17">
        <f>Реактивн!EI16</f>
        <v>0.20599999999999999</v>
      </c>
    </row>
    <row r="90" spans="2:6" ht="20.100000000000001" customHeight="1">
      <c r="B90" s="122" t="s">
        <v>42</v>
      </c>
      <c r="C90" s="117" t="s">
        <v>43</v>
      </c>
      <c r="D90" s="17">
        <f>Активн!EI17</f>
        <v>0.53700000000000003</v>
      </c>
      <c r="E90" s="18" t="s">
        <v>44</v>
      </c>
      <c r="F90" s="17">
        <f>Реактивн!EI17</f>
        <v>0.20200000000000001</v>
      </c>
    </row>
    <row r="91" spans="2:6" ht="20.100000000000001" customHeight="1">
      <c r="B91" s="122" t="s">
        <v>45</v>
      </c>
      <c r="C91" s="117" t="s">
        <v>46</v>
      </c>
      <c r="D91" s="17">
        <f>Активн!EI18</f>
        <v>0.55100000000000005</v>
      </c>
      <c r="E91" s="18" t="s">
        <v>47</v>
      </c>
      <c r="F91" s="17">
        <f>Реактивн!EI18</f>
        <v>0.20699999999999999</v>
      </c>
    </row>
    <row r="92" spans="2:6" ht="20.100000000000001" customHeight="1">
      <c r="B92" s="122" t="s">
        <v>48</v>
      </c>
      <c r="C92" s="117" t="s">
        <v>49</v>
      </c>
      <c r="D92" s="17">
        <f>Активн!EI19</f>
        <v>0.58399999999999996</v>
      </c>
      <c r="E92" s="18" t="s">
        <v>50</v>
      </c>
      <c r="F92" s="17">
        <f>Реактивн!EI19</f>
        <v>0.22500000000000001</v>
      </c>
    </row>
    <row r="93" spans="2:6" ht="20.100000000000001" customHeight="1">
      <c r="B93" s="122" t="s">
        <v>51</v>
      </c>
      <c r="C93" s="117" t="s">
        <v>52</v>
      </c>
      <c r="D93" s="17">
        <f>Активн!EI20</f>
        <v>0.63600000000000001</v>
      </c>
      <c r="E93" s="18" t="s">
        <v>53</v>
      </c>
      <c r="F93" s="17">
        <f>Реактивн!EI20</f>
        <v>0.23600000000000002</v>
      </c>
    </row>
    <row r="94" spans="2:6" ht="20.100000000000001" customHeight="1">
      <c r="B94" s="122" t="s">
        <v>54</v>
      </c>
      <c r="C94" s="117" t="s">
        <v>55</v>
      </c>
      <c r="D94" s="17">
        <f>Активн!EI21</f>
        <v>0.63800000000000001</v>
      </c>
      <c r="E94" s="18" t="s">
        <v>56</v>
      </c>
      <c r="F94" s="17">
        <f>Реактивн!EI21</f>
        <v>0.24399999999999999</v>
      </c>
    </row>
    <row r="95" spans="2:6" ht="20.100000000000001" customHeight="1">
      <c r="B95" s="122" t="s">
        <v>57</v>
      </c>
      <c r="C95" s="117" t="s">
        <v>58</v>
      </c>
      <c r="D95" s="17">
        <f>Активн!EI22</f>
        <v>0.63500000000000001</v>
      </c>
      <c r="E95" s="18" t="s">
        <v>59</v>
      </c>
      <c r="F95" s="17">
        <f>Реактивн!EI22</f>
        <v>0.23</v>
      </c>
    </row>
    <row r="96" spans="2:6" ht="20.100000000000001" customHeight="1">
      <c r="B96" s="122" t="s">
        <v>60</v>
      </c>
      <c r="C96" s="117" t="s">
        <v>61</v>
      </c>
      <c r="D96" s="17">
        <f>Активн!EI23</f>
        <v>0.61099999999999999</v>
      </c>
      <c r="E96" s="18" t="s">
        <v>62</v>
      </c>
      <c r="F96" s="17">
        <f>Реактивн!EI23</f>
        <v>0.23</v>
      </c>
    </row>
    <row r="97" spans="1:7" ht="20.100000000000001" customHeight="1">
      <c r="B97" s="122" t="s">
        <v>63</v>
      </c>
      <c r="C97" s="117" t="s">
        <v>64</v>
      </c>
      <c r="D97" s="17">
        <f>Активн!EI24</f>
        <v>0.57499999999999996</v>
      </c>
      <c r="E97" s="18" t="s">
        <v>65</v>
      </c>
      <c r="F97" s="17">
        <f>Реактивн!EI24</f>
        <v>0.23200000000000001</v>
      </c>
    </row>
    <row r="98" spans="1:7" ht="20.100000000000001" customHeight="1">
      <c r="B98" s="122" t="s">
        <v>66</v>
      </c>
      <c r="C98" s="117" t="s">
        <v>67</v>
      </c>
      <c r="D98" s="17">
        <f>Активн!EI25</f>
        <v>0.53400000000000003</v>
      </c>
      <c r="E98" s="18" t="s">
        <v>68</v>
      </c>
      <c r="F98" s="17">
        <f>Реактивн!EI25</f>
        <v>0.22800000000000001</v>
      </c>
    </row>
    <row r="99" spans="1:7" ht="20.100000000000001" customHeight="1">
      <c r="B99" s="122" t="s">
        <v>69</v>
      </c>
      <c r="C99" s="117" t="s">
        <v>70</v>
      </c>
      <c r="D99" s="17">
        <f>Активн!EI26</f>
        <v>0.46700000000000003</v>
      </c>
      <c r="E99" s="18" t="s">
        <v>71</v>
      </c>
      <c r="F99" s="17">
        <f>Реактивн!EI26</f>
        <v>0.22500000000000001</v>
      </c>
    </row>
    <row r="100" spans="1:7" ht="20.100000000000001" customHeight="1" thickBot="1">
      <c r="B100" s="123" t="s">
        <v>72</v>
      </c>
      <c r="C100" s="118" t="s">
        <v>73</v>
      </c>
      <c r="D100" s="19">
        <f>Активн!EI27</f>
        <v>0.40500000000000003</v>
      </c>
      <c r="E100" s="20" t="s">
        <v>74</v>
      </c>
      <c r="F100" s="19">
        <f>Реактивн!EI27</f>
        <v>0.22</v>
      </c>
    </row>
    <row r="101" spans="1:7" ht="39.950000000000003" customHeight="1" thickBot="1">
      <c r="B101" s="124" t="s">
        <v>75</v>
      </c>
      <c r="C101" s="1" t="s">
        <v>78</v>
      </c>
      <c r="D101" s="125">
        <f>SUM(D77:D100)</f>
        <v>11.497</v>
      </c>
      <c r="E101" s="1" t="s">
        <v>79</v>
      </c>
      <c r="F101" s="126">
        <f>SUM(F77:F100)</f>
        <v>5.1720000000000006</v>
      </c>
    </row>
    <row r="102" spans="1:7" ht="39.950000000000003" customHeight="1">
      <c r="B102" s="131"/>
      <c r="C102" s="2"/>
      <c r="D102" s="132"/>
      <c r="E102" s="2"/>
      <c r="F102" s="132"/>
    </row>
    <row r="103" spans="1:7" ht="15.75">
      <c r="A103" s="178" t="s">
        <v>80</v>
      </c>
      <c r="B103" s="178"/>
      <c r="C103" s="178"/>
      <c r="D103" s="178"/>
      <c r="E103" s="178"/>
      <c r="F103" s="178"/>
      <c r="G103" s="178"/>
    </row>
    <row r="104" spans="1:7" ht="15.75">
      <c r="B104" s="21"/>
      <c r="C104" s="22" t="s">
        <v>81</v>
      </c>
      <c r="D104" s="24" t="str">
        <f>D2</f>
        <v>16.12.20.</v>
      </c>
      <c r="E104" s="119" t="s">
        <v>426</v>
      </c>
      <c r="F104" s="21"/>
    </row>
    <row r="105" spans="1:7" ht="15.75">
      <c r="B105" s="21"/>
      <c r="C105" s="21"/>
      <c r="D105" s="66"/>
      <c r="E105" s="67"/>
      <c r="F105" s="21"/>
    </row>
    <row r="106" spans="1:7" ht="15.75" customHeight="1">
      <c r="B106" s="21"/>
      <c r="C106" s="22" t="s">
        <v>1</v>
      </c>
      <c r="D106" s="180" t="s">
        <v>410</v>
      </c>
      <c r="E106" s="180"/>
      <c r="F106" s="180"/>
    </row>
    <row r="107" spans="1:7" ht="16.5" thickBot="1">
      <c r="B107" s="21"/>
      <c r="C107" s="129"/>
      <c r="D107" s="161"/>
      <c r="E107" s="161"/>
      <c r="F107" s="161"/>
    </row>
    <row r="108" spans="1:7" ht="20.100000000000001" customHeight="1">
      <c r="B108" s="170" t="s">
        <v>2</v>
      </c>
      <c r="C108" s="172" t="s">
        <v>87</v>
      </c>
      <c r="D108" s="173"/>
      <c r="E108" s="173"/>
      <c r="F108" s="174"/>
    </row>
    <row r="109" spans="1:7" ht="20.100000000000001" customHeight="1" thickBot="1">
      <c r="B109" s="171"/>
      <c r="C109" s="175" t="s">
        <v>88</v>
      </c>
      <c r="D109" s="176"/>
      <c r="E109" s="175" t="s">
        <v>89</v>
      </c>
      <c r="F109" s="176"/>
    </row>
    <row r="110" spans="1:7" ht="20.100000000000001" customHeight="1">
      <c r="B110" s="121" t="s">
        <v>3</v>
      </c>
      <c r="C110" s="116" t="s">
        <v>4</v>
      </c>
      <c r="D110" s="28">
        <f>Активн!P4</f>
        <v>0.81200000000000006</v>
      </c>
      <c r="E110" s="16" t="s">
        <v>5</v>
      </c>
      <c r="F110" s="28">
        <f>Реактивн!P4</f>
        <v>0.28599999999999998</v>
      </c>
    </row>
    <row r="111" spans="1:7" ht="20.100000000000001" customHeight="1">
      <c r="B111" s="122" t="s">
        <v>6</v>
      </c>
      <c r="C111" s="117" t="s">
        <v>7</v>
      </c>
      <c r="D111" s="17">
        <f>Активн!P5</f>
        <v>0.753</v>
      </c>
      <c r="E111" s="18" t="s">
        <v>8</v>
      </c>
      <c r="F111" s="17">
        <f>Реактивн!P5</f>
        <v>0.27800000000000002</v>
      </c>
    </row>
    <row r="112" spans="1:7" ht="20.100000000000001" customHeight="1">
      <c r="B112" s="122" t="s">
        <v>9</v>
      </c>
      <c r="C112" s="117" t="s">
        <v>10</v>
      </c>
      <c r="D112" s="17">
        <f>Активн!P6</f>
        <v>0.72299999999999998</v>
      </c>
      <c r="E112" s="18" t="s">
        <v>11</v>
      </c>
      <c r="F112" s="17">
        <f>Реактивн!P6</f>
        <v>0.28200000000000003</v>
      </c>
    </row>
    <row r="113" spans="2:6" ht="20.100000000000001" customHeight="1">
      <c r="B113" s="122" t="s">
        <v>12</v>
      </c>
      <c r="C113" s="117" t="s">
        <v>13</v>
      </c>
      <c r="D113" s="17">
        <f>Активн!P7</f>
        <v>0.71599999999999997</v>
      </c>
      <c r="E113" s="18" t="s">
        <v>14</v>
      </c>
      <c r="F113" s="17">
        <f>Реактивн!P7</f>
        <v>0.28200000000000003</v>
      </c>
    </row>
    <row r="114" spans="2:6" ht="20.100000000000001" customHeight="1">
      <c r="B114" s="122" t="s">
        <v>15</v>
      </c>
      <c r="C114" s="117" t="s">
        <v>16</v>
      </c>
      <c r="D114" s="17">
        <f>Активн!P8</f>
        <v>0.71399999999999997</v>
      </c>
      <c r="E114" s="18" t="s">
        <v>17</v>
      </c>
      <c r="F114" s="17">
        <f>Реактивн!P8</f>
        <v>0.28000000000000003</v>
      </c>
    </row>
    <row r="115" spans="2:6" ht="20.100000000000001" customHeight="1">
      <c r="B115" s="122" t="s">
        <v>18</v>
      </c>
      <c r="C115" s="117" t="s">
        <v>19</v>
      </c>
      <c r="D115" s="17">
        <f>Активн!P9</f>
        <v>0.75600000000000001</v>
      </c>
      <c r="E115" s="18" t="s">
        <v>20</v>
      </c>
      <c r="F115" s="17">
        <f>Реактивн!P9</f>
        <v>0.28599999999999998</v>
      </c>
    </row>
    <row r="116" spans="2:6" ht="20.100000000000001" customHeight="1">
      <c r="B116" s="122" t="s">
        <v>21</v>
      </c>
      <c r="C116" s="117" t="s">
        <v>22</v>
      </c>
      <c r="D116" s="17">
        <f>Активн!P10</f>
        <v>0.86699999999999999</v>
      </c>
      <c r="E116" s="18" t="s">
        <v>23</v>
      </c>
      <c r="F116" s="17">
        <f>Реактивн!P10</f>
        <v>0.28499999999999998</v>
      </c>
    </row>
    <row r="117" spans="2:6" ht="20.100000000000001" customHeight="1">
      <c r="B117" s="122" t="s">
        <v>24</v>
      </c>
      <c r="C117" s="117" t="s">
        <v>25</v>
      </c>
      <c r="D117" s="17">
        <f>Активн!P11</f>
        <v>0.93500000000000005</v>
      </c>
      <c r="E117" s="18" t="s">
        <v>26</v>
      </c>
      <c r="F117" s="17">
        <f>Реактивн!P11</f>
        <v>0.29199999999999998</v>
      </c>
    </row>
    <row r="118" spans="2:6" ht="20.100000000000001" customHeight="1">
      <c r="B118" s="122" t="s">
        <v>27</v>
      </c>
      <c r="C118" s="117" t="s">
        <v>28</v>
      </c>
      <c r="D118" s="17">
        <f>Активн!P12</f>
        <v>0.95299999999999996</v>
      </c>
      <c r="E118" s="18" t="s">
        <v>29</v>
      </c>
      <c r="F118" s="17">
        <f>Реактивн!P12</f>
        <v>0.28200000000000003</v>
      </c>
    </row>
    <row r="119" spans="2:6" ht="20.100000000000001" customHeight="1">
      <c r="B119" s="122" t="s">
        <v>30</v>
      </c>
      <c r="C119" s="117" t="s">
        <v>31</v>
      </c>
      <c r="D119" s="17">
        <f>Активн!P13</f>
        <v>0.97899999999999998</v>
      </c>
      <c r="E119" s="18" t="s">
        <v>32</v>
      </c>
      <c r="F119" s="17">
        <f>Реактивн!P13</f>
        <v>0.27600000000000002</v>
      </c>
    </row>
    <row r="120" spans="2:6" ht="20.100000000000001" customHeight="1">
      <c r="B120" s="122" t="s">
        <v>33</v>
      </c>
      <c r="C120" s="117" t="s">
        <v>34</v>
      </c>
      <c r="D120" s="17">
        <f>Активн!P14</f>
        <v>0.97199999999999998</v>
      </c>
      <c r="E120" s="18" t="s">
        <v>35</v>
      </c>
      <c r="F120" s="17">
        <f>Реактивн!P14</f>
        <v>0.27400000000000002</v>
      </c>
    </row>
    <row r="121" spans="2:6" ht="20.100000000000001" customHeight="1">
      <c r="B121" s="122" t="s">
        <v>36</v>
      </c>
      <c r="C121" s="117" t="s">
        <v>37</v>
      </c>
      <c r="D121" s="17">
        <f>Активн!P15</f>
        <v>0.96799999999999997</v>
      </c>
      <c r="E121" s="18" t="s">
        <v>38</v>
      </c>
      <c r="F121" s="17">
        <f>Реактивн!P15</f>
        <v>0.28000000000000003</v>
      </c>
    </row>
    <row r="122" spans="2:6" ht="20.100000000000001" customHeight="1">
      <c r="B122" s="122" t="s">
        <v>39</v>
      </c>
      <c r="C122" s="117" t="s">
        <v>40</v>
      </c>
      <c r="D122" s="17">
        <f>Активн!P16</f>
        <v>0.98799999999999999</v>
      </c>
      <c r="E122" s="18" t="s">
        <v>41</v>
      </c>
      <c r="F122" s="17">
        <f>Реактивн!P16</f>
        <v>0.29599999999999999</v>
      </c>
    </row>
    <row r="123" spans="2:6" ht="20.100000000000001" customHeight="1">
      <c r="B123" s="122" t="s">
        <v>42</v>
      </c>
      <c r="C123" s="117" t="s">
        <v>43</v>
      </c>
      <c r="D123" s="17">
        <f>Активн!P17</f>
        <v>1.008</v>
      </c>
      <c r="E123" s="18" t="s">
        <v>44</v>
      </c>
      <c r="F123" s="17">
        <f>Реактивн!P17</f>
        <v>0.29699999999999999</v>
      </c>
    </row>
    <row r="124" spans="2:6" ht="20.100000000000001" customHeight="1">
      <c r="B124" s="122" t="s">
        <v>45</v>
      </c>
      <c r="C124" s="117" t="s">
        <v>46</v>
      </c>
      <c r="D124" s="17">
        <f>Активн!P18</f>
        <v>1.0109999999999999</v>
      </c>
      <c r="E124" s="18" t="s">
        <v>47</v>
      </c>
      <c r="F124" s="17">
        <f>Реактивн!P18</f>
        <v>0.29199999999999998</v>
      </c>
    </row>
    <row r="125" spans="2:6" ht="20.100000000000001" customHeight="1">
      <c r="B125" s="122" t="s">
        <v>48</v>
      </c>
      <c r="C125" s="117" t="s">
        <v>49</v>
      </c>
      <c r="D125" s="17">
        <f>Активн!P19</f>
        <v>1.071</v>
      </c>
      <c r="E125" s="18" t="s">
        <v>50</v>
      </c>
      <c r="F125" s="17">
        <f>Реактивн!P19</f>
        <v>0.313</v>
      </c>
    </row>
    <row r="126" spans="2:6" ht="20.100000000000001" customHeight="1">
      <c r="B126" s="122" t="s">
        <v>51</v>
      </c>
      <c r="C126" s="117" t="s">
        <v>52</v>
      </c>
      <c r="D126" s="17">
        <f>Активн!P20</f>
        <v>1.214</v>
      </c>
      <c r="E126" s="18" t="s">
        <v>53</v>
      </c>
      <c r="F126" s="17">
        <f>Реактивн!P20</f>
        <v>0.32400000000000001</v>
      </c>
    </row>
    <row r="127" spans="2:6" ht="20.100000000000001" customHeight="1">
      <c r="B127" s="122" t="s">
        <v>54</v>
      </c>
      <c r="C127" s="117" t="s">
        <v>55</v>
      </c>
      <c r="D127" s="17">
        <f>Активн!P21</f>
        <v>1.284</v>
      </c>
      <c r="E127" s="18" t="s">
        <v>56</v>
      </c>
      <c r="F127" s="17">
        <f>Реактивн!P21</f>
        <v>0.32900000000000001</v>
      </c>
    </row>
    <row r="128" spans="2:6" ht="20.100000000000001" customHeight="1">
      <c r="B128" s="122" t="s">
        <v>57</v>
      </c>
      <c r="C128" s="117" t="s">
        <v>58</v>
      </c>
      <c r="D128" s="17">
        <f>Активн!P22</f>
        <v>1.306</v>
      </c>
      <c r="E128" s="18" t="s">
        <v>59</v>
      </c>
      <c r="F128" s="17">
        <f>Реактивн!P22</f>
        <v>0.31900000000000001</v>
      </c>
    </row>
    <row r="129" spans="1:7" ht="20.100000000000001" customHeight="1">
      <c r="B129" s="122" t="s">
        <v>60</v>
      </c>
      <c r="C129" s="117" t="s">
        <v>61</v>
      </c>
      <c r="D129" s="17">
        <f>Активн!P23</f>
        <v>1.3089999999999999</v>
      </c>
      <c r="E129" s="18" t="s">
        <v>62</v>
      </c>
      <c r="F129" s="17">
        <f>Реактивн!P23</f>
        <v>0.32200000000000001</v>
      </c>
    </row>
    <row r="130" spans="1:7" ht="20.100000000000001" customHeight="1">
      <c r="B130" s="122" t="s">
        <v>63</v>
      </c>
      <c r="C130" s="117" t="s">
        <v>64</v>
      </c>
      <c r="D130" s="17">
        <f>Активн!P24</f>
        <v>1.278</v>
      </c>
      <c r="E130" s="18" t="s">
        <v>65</v>
      </c>
      <c r="F130" s="17">
        <f>Реактивн!P24</f>
        <v>0.32400000000000001</v>
      </c>
    </row>
    <row r="131" spans="1:7" ht="20.100000000000001" customHeight="1">
      <c r="B131" s="122" t="s">
        <v>66</v>
      </c>
      <c r="C131" s="117" t="s">
        <v>67</v>
      </c>
      <c r="D131" s="17">
        <f>Активн!P25</f>
        <v>1.2110000000000001</v>
      </c>
      <c r="E131" s="18" t="s">
        <v>68</v>
      </c>
      <c r="F131" s="17">
        <f>Реактивн!P25</f>
        <v>0.32200000000000001</v>
      </c>
    </row>
    <row r="132" spans="1:7" ht="20.100000000000001" customHeight="1">
      <c r="B132" s="122" t="s">
        <v>69</v>
      </c>
      <c r="C132" s="117" t="s">
        <v>70</v>
      </c>
      <c r="D132" s="17">
        <f>Активн!P26</f>
        <v>1.077</v>
      </c>
      <c r="E132" s="18" t="s">
        <v>71</v>
      </c>
      <c r="F132" s="17">
        <f>Реактивн!P26</f>
        <v>0.313</v>
      </c>
    </row>
    <row r="133" spans="1:7" ht="20.100000000000001" customHeight="1" thickBot="1">
      <c r="B133" s="123" t="s">
        <v>72</v>
      </c>
      <c r="C133" s="118" t="s">
        <v>73</v>
      </c>
      <c r="D133" s="19">
        <f>Активн!P27</f>
        <v>0.93300000000000005</v>
      </c>
      <c r="E133" s="20" t="s">
        <v>74</v>
      </c>
      <c r="F133" s="19">
        <f>Реактивн!P27</f>
        <v>0.29899999999999999</v>
      </c>
    </row>
    <row r="134" spans="1:7" ht="39.950000000000003" customHeight="1" thickBot="1">
      <c r="B134" s="124" t="s">
        <v>75</v>
      </c>
      <c r="C134" s="1" t="s">
        <v>78</v>
      </c>
      <c r="D134" s="125">
        <f>SUM(D110:D133)</f>
        <v>23.837999999999994</v>
      </c>
      <c r="E134" s="1" t="s">
        <v>79</v>
      </c>
      <c r="F134" s="126">
        <f>SUM(F110:F133)</f>
        <v>7.1329999999999991</v>
      </c>
    </row>
    <row r="135" spans="1:7" ht="39.950000000000003" customHeight="1">
      <c r="B135" s="131"/>
      <c r="C135" s="2"/>
      <c r="D135" s="132"/>
      <c r="E135" s="2"/>
      <c r="F135" s="132"/>
    </row>
    <row r="136" spans="1:7" ht="15.75">
      <c r="A136" s="178" t="s">
        <v>80</v>
      </c>
      <c r="B136" s="178"/>
      <c r="C136" s="178"/>
      <c r="D136" s="178"/>
      <c r="E136" s="178"/>
      <c r="F136" s="178"/>
      <c r="G136" s="178"/>
    </row>
    <row r="137" spans="1:7" ht="15.75">
      <c r="B137" s="21"/>
      <c r="C137" s="22" t="s">
        <v>81</v>
      </c>
      <c r="D137" s="24" t="str">
        <f>D2</f>
        <v>16.12.20.</v>
      </c>
      <c r="E137" s="119" t="s">
        <v>426</v>
      </c>
      <c r="F137" s="21"/>
    </row>
    <row r="138" spans="1:7" ht="15.75">
      <c r="B138" s="21"/>
      <c r="C138" s="21"/>
      <c r="D138" s="66"/>
      <c r="E138" s="67"/>
      <c r="F138" s="21"/>
    </row>
    <row r="139" spans="1:7" ht="15.75" customHeight="1">
      <c r="B139" s="21"/>
      <c r="C139" s="22" t="s">
        <v>1</v>
      </c>
      <c r="D139" s="180" t="s">
        <v>411</v>
      </c>
      <c r="E139" s="180"/>
      <c r="F139" s="180"/>
    </row>
    <row r="140" spans="1:7" ht="16.5" thickBot="1">
      <c r="B140" s="21"/>
      <c r="C140" s="129"/>
      <c r="D140" s="161"/>
      <c r="E140" s="161"/>
      <c r="F140" s="161"/>
    </row>
    <row r="141" spans="1:7" ht="20.100000000000001" customHeight="1">
      <c r="B141" s="170" t="s">
        <v>2</v>
      </c>
      <c r="C141" s="172" t="s">
        <v>87</v>
      </c>
      <c r="D141" s="173"/>
      <c r="E141" s="173"/>
      <c r="F141" s="174"/>
    </row>
    <row r="142" spans="1:7" ht="20.100000000000001" customHeight="1" thickBot="1">
      <c r="B142" s="171"/>
      <c r="C142" s="175" t="s">
        <v>88</v>
      </c>
      <c r="D142" s="176"/>
      <c r="E142" s="175" t="s">
        <v>89</v>
      </c>
      <c r="F142" s="176"/>
    </row>
    <row r="143" spans="1:7" ht="20.100000000000001" customHeight="1">
      <c r="B143" s="121" t="s">
        <v>3</v>
      </c>
      <c r="C143" s="116" t="s">
        <v>4</v>
      </c>
      <c r="D143" s="28">
        <f>Активн!CB4</f>
        <v>0.40300000000000002</v>
      </c>
      <c r="E143" s="16" t="s">
        <v>5</v>
      </c>
      <c r="F143" s="28">
        <f>Реактивн!CB4</f>
        <v>0.154</v>
      </c>
    </row>
    <row r="144" spans="1:7" ht="20.100000000000001" customHeight="1">
      <c r="B144" s="122" t="s">
        <v>6</v>
      </c>
      <c r="C144" s="117" t="s">
        <v>7</v>
      </c>
      <c r="D144" s="17">
        <f>Активн!CB5</f>
        <v>0.38500000000000001</v>
      </c>
      <c r="E144" s="18" t="s">
        <v>8</v>
      </c>
      <c r="F144" s="17">
        <f>Реактивн!CB5</f>
        <v>0.14599999999999999</v>
      </c>
    </row>
    <row r="145" spans="2:6" ht="20.100000000000001" customHeight="1">
      <c r="B145" s="122" t="s">
        <v>9</v>
      </c>
      <c r="C145" s="117" t="s">
        <v>10</v>
      </c>
      <c r="D145" s="17">
        <f>Активн!CB6</f>
        <v>0.38300000000000001</v>
      </c>
      <c r="E145" s="18" t="s">
        <v>11</v>
      </c>
      <c r="F145" s="17">
        <f>Реактивн!CB6</f>
        <v>0.14899999999999999</v>
      </c>
    </row>
    <row r="146" spans="2:6" ht="20.100000000000001" customHeight="1">
      <c r="B146" s="122" t="s">
        <v>12</v>
      </c>
      <c r="C146" s="117" t="s">
        <v>13</v>
      </c>
      <c r="D146" s="17">
        <f>Активн!CB7</f>
        <v>0.38</v>
      </c>
      <c r="E146" s="18" t="s">
        <v>14</v>
      </c>
      <c r="F146" s="17">
        <f>Реактивн!CB7</f>
        <v>0.152</v>
      </c>
    </row>
    <row r="147" spans="2:6" ht="20.100000000000001" customHeight="1">
      <c r="B147" s="122" t="s">
        <v>15</v>
      </c>
      <c r="C147" s="117" t="s">
        <v>16</v>
      </c>
      <c r="D147" s="17">
        <f>Активн!CB8</f>
        <v>0.38400000000000001</v>
      </c>
      <c r="E147" s="18" t="s">
        <v>17</v>
      </c>
      <c r="F147" s="17">
        <f>Реактивн!CB8</f>
        <v>0.156</v>
      </c>
    </row>
    <row r="148" spans="2:6" ht="20.100000000000001" customHeight="1">
      <c r="B148" s="122" t="s">
        <v>18</v>
      </c>
      <c r="C148" s="117" t="s">
        <v>19</v>
      </c>
      <c r="D148" s="17">
        <f>Активн!CB9</f>
        <v>0.39100000000000001</v>
      </c>
      <c r="E148" s="18" t="s">
        <v>20</v>
      </c>
      <c r="F148" s="17">
        <f>Реактивн!CB9</f>
        <v>0.155</v>
      </c>
    </row>
    <row r="149" spans="2:6" ht="20.100000000000001" customHeight="1">
      <c r="B149" s="122" t="s">
        <v>21</v>
      </c>
      <c r="C149" s="117" t="s">
        <v>22</v>
      </c>
      <c r="D149" s="17">
        <f>Активн!CB10</f>
        <v>0.44500000000000001</v>
      </c>
      <c r="E149" s="18" t="s">
        <v>23</v>
      </c>
      <c r="F149" s="17">
        <f>Реактивн!CB10</f>
        <v>0.14799999999999999</v>
      </c>
    </row>
    <row r="150" spans="2:6" ht="20.100000000000001" customHeight="1">
      <c r="B150" s="122" t="s">
        <v>24</v>
      </c>
      <c r="C150" s="117" t="s">
        <v>25</v>
      </c>
      <c r="D150" s="17">
        <f>Активн!CB11</f>
        <v>0.51100000000000001</v>
      </c>
      <c r="E150" s="18" t="s">
        <v>26</v>
      </c>
      <c r="F150" s="17">
        <f>Реактивн!CB11</f>
        <v>0.16600000000000001</v>
      </c>
    </row>
    <row r="151" spans="2:6" ht="20.100000000000001" customHeight="1">
      <c r="B151" s="122" t="s">
        <v>27</v>
      </c>
      <c r="C151" s="117" t="s">
        <v>28</v>
      </c>
      <c r="D151" s="17">
        <f>Активн!CB12</f>
        <v>0.52900000000000003</v>
      </c>
      <c r="E151" s="18" t="s">
        <v>29</v>
      </c>
      <c r="F151" s="17">
        <f>Реактивн!CB12</f>
        <v>0.17300000000000001</v>
      </c>
    </row>
    <row r="152" spans="2:6" ht="20.100000000000001" customHeight="1">
      <c r="B152" s="122" t="s">
        <v>30</v>
      </c>
      <c r="C152" s="117" t="s">
        <v>31</v>
      </c>
      <c r="D152" s="17">
        <f>Активн!CB13</f>
        <v>0.56599999999999995</v>
      </c>
      <c r="E152" s="18" t="s">
        <v>32</v>
      </c>
      <c r="F152" s="17">
        <f>Реактивн!CB13</f>
        <v>0.17</v>
      </c>
    </row>
    <row r="153" spans="2:6" ht="20.100000000000001" customHeight="1">
      <c r="B153" s="122" t="s">
        <v>33</v>
      </c>
      <c r="C153" s="117" t="s">
        <v>34</v>
      </c>
      <c r="D153" s="17">
        <f>Активн!CB14</f>
        <v>0.57699999999999996</v>
      </c>
      <c r="E153" s="18" t="s">
        <v>35</v>
      </c>
      <c r="F153" s="17">
        <f>Реактивн!CB14</f>
        <v>0.16900000000000001</v>
      </c>
    </row>
    <row r="154" spans="2:6" ht="20.100000000000001" customHeight="1">
      <c r="B154" s="122" t="s">
        <v>36</v>
      </c>
      <c r="C154" s="117" t="s">
        <v>37</v>
      </c>
      <c r="D154" s="17">
        <f>Активн!CB15</f>
        <v>0.57099999999999995</v>
      </c>
      <c r="E154" s="18" t="s">
        <v>38</v>
      </c>
      <c r="F154" s="17">
        <f>Реактивн!CB15</f>
        <v>0.17100000000000001</v>
      </c>
    </row>
    <row r="155" spans="2:6" ht="20.100000000000001" customHeight="1">
      <c r="B155" s="122" t="s">
        <v>39</v>
      </c>
      <c r="C155" s="117" t="s">
        <v>40</v>
      </c>
      <c r="D155" s="17">
        <f>Активн!CB16</f>
        <v>0.59399999999999997</v>
      </c>
      <c r="E155" s="18" t="s">
        <v>41</v>
      </c>
      <c r="F155" s="17">
        <f>Реактивн!CB16</f>
        <v>0.184</v>
      </c>
    </row>
    <row r="156" spans="2:6" ht="20.100000000000001" customHeight="1">
      <c r="B156" s="122" t="s">
        <v>42</v>
      </c>
      <c r="C156" s="117" t="s">
        <v>43</v>
      </c>
      <c r="D156" s="17">
        <f>Активн!CB17</f>
        <v>0.57999999999999996</v>
      </c>
      <c r="E156" s="18" t="s">
        <v>44</v>
      </c>
      <c r="F156" s="17">
        <f>Реактивн!CB17</f>
        <v>0.17899999999999999</v>
      </c>
    </row>
    <row r="157" spans="2:6" ht="20.100000000000001" customHeight="1">
      <c r="B157" s="122" t="s">
        <v>45</v>
      </c>
      <c r="C157" s="117" t="s">
        <v>46</v>
      </c>
      <c r="D157" s="17">
        <f>Активн!CB18</f>
        <v>0.57199999999999995</v>
      </c>
      <c r="E157" s="18" t="s">
        <v>47</v>
      </c>
      <c r="F157" s="17">
        <f>Реактивн!CB18</f>
        <v>0.17899999999999999</v>
      </c>
    </row>
    <row r="158" spans="2:6" ht="20.100000000000001" customHeight="1">
      <c r="B158" s="122" t="s">
        <v>48</v>
      </c>
      <c r="C158" s="117" t="s">
        <v>49</v>
      </c>
      <c r="D158" s="17">
        <f>Активн!CB19</f>
        <v>0.57899999999999996</v>
      </c>
      <c r="E158" s="18" t="s">
        <v>50</v>
      </c>
      <c r="F158" s="17">
        <f>Реактивн!CB19</f>
        <v>0.17799999999999999</v>
      </c>
    </row>
    <row r="159" spans="2:6" ht="20.100000000000001" customHeight="1">
      <c r="B159" s="122" t="s">
        <v>51</v>
      </c>
      <c r="C159" s="117" t="s">
        <v>52</v>
      </c>
      <c r="D159" s="17">
        <f>Активн!CB20</f>
        <v>0.60599999999999998</v>
      </c>
      <c r="E159" s="18" t="s">
        <v>53</v>
      </c>
      <c r="F159" s="17">
        <f>Реактивн!CB20</f>
        <v>0.19400000000000001</v>
      </c>
    </row>
    <row r="160" spans="2:6" ht="20.100000000000001" customHeight="1">
      <c r="B160" s="122" t="s">
        <v>54</v>
      </c>
      <c r="C160" s="117" t="s">
        <v>55</v>
      </c>
      <c r="D160" s="17">
        <f>Активн!CB21</f>
        <v>0.61599999999999999</v>
      </c>
      <c r="E160" s="18" t="s">
        <v>56</v>
      </c>
      <c r="F160" s="17">
        <f>Реактивн!CB21</f>
        <v>0.20600000000000002</v>
      </c>
    </row>
    <row r="161" spans="1:7" ht="20.100000000000001" customHeight="1">
      <c r="B161" s="122" t="s">
        <v>57</v>
      </c>
      <c r="C161" s="117" t="s">
        <v>58</v>
      </c>
      <c r="D161" s="17">
        <f>Активн!CB22</f>
        <v>0.61599999999999999</v>
      </c>
      <c r="E161" s="18" t="s">
        <v>59</v>
      </c>
      <c r="F161" s="17">
        <f>Реактивн!CB22</f>
        <v>0.20799999999999999</v>
      </c>
    </row>
    <row r="162" spans="1:7" ht="20.100000000000001" customHeight="1">
      <c r="B162" s="122" t="s">
        <v>60</v>
      </c>
      <c r="C162" s="117" t="s">
        <v>61</v>
      </c>
      <c r="D162" s="17">
        <f>Активн!CB23</f>
        <v>0.57999999999999996</v>
      </c>
      <c r="E162" s="18" t="s">
        <v>62</v>
      </c>
      <c r="F162" s="17">
        <f>Реактивн!CB23</f>
        <v>0.17899999999999999</v>
      </c>
    </row>
    <row r="163" spans="1:7" ht="20.100000000000001" customHeight="1">
      <c r="B163" s="122" t="s">
        <v>63</v>
      </c>
      <c r="C163" s="117" t="s">
        <v>64</v>
      </c>
      <c r="D163" s="17">
        <f>Активн!CB24</f>
        <v>0.56499999999999995</v>
      </c>
      <c r="E163" s="18" t="s">
        <v>65</v>
      </c>
      <c r="F163" s="17">
        <f>Реактивн!CB24</f>
        <v>0.17599999999999999</v>
      </c>
    </row>
    <row r="164" spans="1:7" ht="20.100000000000001" customHeight="1">
      <c r="B164" s="122" t="s">
        <v>66</v>
      </c>
      <c r="C164" s="117" t="s">
        <v>67</v>
      </c>
      <c r="D164" s="17">
        <f>Активн!CB25</f>
        <v>0.53700000000000003</v>
      </c>
      <c r="E164" s="18" t="s">
        <v>68</v>
      </c>
      <c r="F164" s="17">
        <f>Реактивн!CB25</f>
        <v>0.17599999999999999</v>
      </c>
    </row>
    <row r="165" spans="1:7" ht="20.100000000000001" customHeight="1">
      <c r="B165" s="122" t="s">
        <v>69</v>
      </c>
      <c r="C165" s="117" t="s">
        <v>70</v>
      </c>
      <c r="D165" s="17">
        <f>Активн!CB26</f>
        <v>0.46800000000000003</v>
      </c>
      <c r="E165" s="18" t="s">
        <v>71</v>
      </c>
      <c r="F165" s="17">
        <f>Реактивн!CB26</f>
        <v>0.161</v>
      </c>
    </row>
    <row r="166" spans="1:7" ht="20.100000000000001" customHeight="1" thickBot="1">
      <c r="B166" s="123" t="s">
        <v>72</v>
      </c>
      <c r="C166" s="118" t="s">
        <v>73</v>
      </c>
      <c r="D166" s="19">
        <f>Активн!CB27</f>
        <v>0.42599999999999999</v>
      </c>
      <c r="E166" s="20" t="s">
        <v>74</v>
      </c>
      <c r="F166" s="19">
        <f>Реактивн!CB27</f>
        <v>0.152</v>
      </c>
    </row>
    <row r="167" spans="1:7" ht="39.950000000000003" customHeight="1" thickBot="1">
      <c r="B167" s="124" t="s">
        <v>75</v>
      </c>
      <c r="C167" s="1" t="s">
        <v>78</v>
      </c>
      <c r="D167" s="125">
        <f>SUM(D143:D166)</f>
        <v>12.263999999999999</v>
      </c>
      <c r="E167" s="1" t="s">
        <v>79</v>
      </c>
      <c r="F167" s="126">
        <f>SUM(F143:F166)</f>
        <v>4.0809999999999995</v>
      </c>
    </row>
    <row r="168" spans="1:7" ht="39.950000000000003" customHeight="1">
      <c r="B168" s="131"/>
      <c r="C168" s="2"/>
      <c r="D168" s="132"/>
      <c r="E168" s="2"/>
      <c r="F168" s="132"/>
    </row>
    <row r="169" spans="1:7" ht="15.75">
      <c r="A169" s="178" t="s">
        <v>80</v>
      </c>
      <c r="B169" s="178"/>
      <c r="C169" s="178"/>
      <c r="D169" s="178"/>
      <c r="E169" s="178"/>
      <c r="F169" s="178"/>
      <c r="G169" s="178"/>
    </row>
    <row r="170" spans="1:7" ht="15.75">
      <c r="B170" s="21"/>
      <c r="C170" s="22" t="s">
        <v>81</v>
      </c>
      <c r="D170" s="24" t="str">
        <f>D2</f>
        <v>16.12.20.</v>
      </c>
      <c r="E170" s="119" t="s">
        <v>426</v>
      </c>
      <c r="F170" s="21"/>
    </row>
    <row r="171" spans="1:7" ht="15.75">
      <c r="B171" s="21"/>
      <c r="C171" s="21"/>
      <c r="D171" s="66"/>
      <c r="E171" s="67"/>
      <c r="F171" s="21"/>
    </row>
    <row r="172" spans="1:7" ht="15.75" customHeight="1">
      <c r="B172" s="21"/>
      <c r="C172" s="22" t="s">
        <v>1</v>
      </c>
      <c r="D172" s="180" t="s">
        <v>412</v>
      </c>
      <c r="E172" s="180"/>
      <c r="F172" s="180"/>
    </row>
    <row r="173" spans="1:7" ht="16.5" thickBot="1">
      <c r="B173" s="21"/>
      <c r="C173" s="129"/>
      <c r="D173" s="161"/>
      <c r="E173" s="161"/>
      <c r="F173" s="161"/>
    </row>
    <row r="174" spans="1:7" ht="20.100000000000001" customHeight="1">
      <c r="B174" s="170" t="s">
        <v>2</v>
      </c>
      <c r="C174" s="172" t="s">
        <v>87</v>
      </c>
      <c r="D174" s="173"/>
      <c r="E174" s="173"/>
      <c r="F174" s="174"/>
    </row>
    <row r="175" spans="1:7" ht="20.100000000000001" customHeight="1" thickBot="1">
      <c r="B175" s="171"/>
      <c r="C175" s="175" t="s">
        <v>88</v>
      </c>
      <c r="D175" s="176"/>
      <c r="E175" s="175" t="s">
        <v>89</v>
      </c>
      <c r="F175" s="176"/>
    </row>
    <row r="176" spans="1:7" ht="20.100000000000001" customHeight="1">
      <c r="B176" s="121" t="s">
        <v>3</v>
      </c>
      <c r="C176" s="116" t="s">
        <v>4</v>
      </c>
      <c r="D176" s="28">
        <f>Активн!CC4</f>
        <v>0.5</v>
      </c>
      <c r="E176" s="16" t="s">
        <v>5</v>
      </c>
      <c r="F176" s="28">
        <f>Реактивн!CC4</f>
        <v>0.14899999999999999</v>
      </c>
    </row>
    <row r="177" spans="2:6" ht="20.100000000000001" customHeight="1">
      <c r="B177" s="122" t="s">
        <v>6</v>
      </c>
      <c r="C177" s="117" t="s">
        <v>7</v>
      </c>
      <c r="D177" s="17">
        <f>Активн!CC5</f>
        <v>0.47499999999999998</v>
      </c>
      <c r="E177" s="18" t="s">
        <v>8</v>
      </c>
      <c r="F177" s="17">
        <f>Реактивн!CC5</f>
        <v>0.152</v>
      </c>
    </row>
    <row r="178" spans="2:6" ht="20.100000000000001" customHeight="1">
      <c r="B178" s="122" t="s">
        <v>9</v>
      </c>
      <c r="C178" s="117" t="s">
        <v>10</v>
      </c>
      <c r="D178" s="17">
        <f>Активн!CC6</f>
        <v>0.45300000000000001</v>
      </c>
      <c r="E178" s="18" t="s">
        <v>11</v>
      </c>
      <c r="F178" s="17">
        <f>Реактивн!CC6</f>
        <v>0.14699999999999999</v>
      </c>
    </row>
    <row r="179" spans="2:6" ht="20.100000000000001" customHeight="1">
      <c r="B179" s="122" t="s">
        <v>12</v>
      </c>
      <c r="C179" s="117" t="s">
        <v>13</v>
      </c>
      <c r="D179" s="17">
        <f>Активн!CC7</f>
        <v>0.44600000000000001</v>
      </c>
      <c r="E179" s="18" t="s">
        <v>14</v>
      </c>
      <c r="F179" s="17">
        <f>Реактивн!CC7</f>
        <v>0.153</v>
      </c>
    </row>
    <row r="180" spans="2:6" ht="20.100000000000001" customHeight="1">
      <c r="B180" s="122" t="s">
        <v>15</v>
      </c>
      <c r="C180" s="117" t="s">
        <v>16</v>
      </c>
      <c r="D180" s="17">
        <f>Активн!CC8</f>
        <v>0.436</v>
      </c>
      <c r="E180" s="18" t="s">
        <v>17</v>
      </c>
      <c r="F180" s="17">
        <f>Реактивн!CC8</f>
        <v>0.14599999999999999</v>
      </c>
    </row>
    <row r="181" spans="2:6" ht="20.100000000000001" customHeight="1">
      <c r="B181" s="122" t="s">
        <v>18</v>
      </c>
      <c r="C181" s="117" t="s">
        <v>19</v>
      </c>
      <c r="D181" s="17">
        <f>Активн!CC9</f>
        <v>0.48899999999999999</v>
      </c>
      <c r="E181" s="18" t="s">
        <v>20</v>
      </c>
      <c r="F181" s="17">
        <f>Реактивн!CC9</f>
        <v>0.155</v>
      </c>
    </row>
    <row r="182" spans="2:6" ht="20.100000000000001" customHeight="1">
      <c r="B182" s="122" t="s">
        <v>21</v>
      </c>
      <c r="C182" s="117" t="s">
        <v>22</v>
      </c>
      <c r="D182" s="17">
        <f>Активн!CC10</f>
        <v>0.57099999999999995</v>
      </c>
      <c r="E182" s="18" t="s">
        <v>23</v>
      </c>
      <c r="F182" s="17">
        <f>Реактивн!CC10</f>
        <v>0.16300000000000001</v>
      </c>
    </row>
    <row r="183" spans="2:6" ht="20.100000000000001" customHeight="1">
      <c r="B183" s="122" t="s">
        <v>24</v>
      </c>
      <c r="C183" s="117" t="s">
        <v>25</v>
      </c>
      <c r="D183" s="17">
        <f>Активн!CC11</f>
        <v>0.59499999999999997</v>
      </c>
      <c r="E183" s="18" t="s">
        <v>26</v>
      </c>
      <c r="F183" s="17">
        <f>Реактивн!CC11</f>
        <v>0.14299999999999999</v>
      </c>
    </row>
    <row r="184" spans="2:6" ht="20.100000000000001" customHeight="1">
      <c r="B184" s="122" t="s">
        <v>27</v>
      </c>
      <c r="C184" s="117" t="s">
        <v>28</v>
      </c>
      <c r="D184" s="17">
        <f>Активн!CC12</f>
        <v>0.60699999999999998</v>
      </c>
      <c r="E184" s="18" t="s">
        <v>29</v>
      </c>
      <c r="F184" s="17">
        <f>Реактивн!CC12</f>
        <v>0.152</v>
      </c>
    </row>
    <row r="185" spans="2:6" ht="20.100000000000001" customHeight="1">
      <c r="B185" s="122" t="s">
        <v>30</v>
      </c>
      <c r="C185" s="117" t="s">
        <v>31</v>
      </c>
      <c r="D185" s="17">
        <f>Активн!CC13</f>
        <v>0.628</v>
      </c>
      <c r="E185" s="18" t="s">
        <v>32</v>
      </c>
      <c r="F185" s="17">
        <f>Реактивн!CC13</f>
        <v>0.158</v>
      </c>
    </row>
    <row r="186" spans="2:6" ht="20.100000000000001" customHeight="1">
      <c r="B186" s="122" t="s">
        <v>33</v>
      </c>
      <c r="C186" s="117" t="s">
        <v>34</v>
      </c>
      <c r="D186" s="17">
        <f>Активн!CC14</f>
        <v>0.63</v>
      </c>
      <c r="E186" s="18" t="s">
        <v>35</v>
      </c>
      <c r="F186" s="17">
        <f>Реактивн!CC14</f>
        <v>0.157</v>
      </c>
    </row>
    <row r="187" spans="2:6" ht="20.100000000000001" customHeight="1">
      <c r="B187" s="122" t="s">
        <v>36</v>
      </c>
      <c r="C187" s="117" t="s">
        <v>37</v>
      </c>
      <c r="D187" s="17">
        <f>Активн!CC15</f>
        <v>0.61299999999999999</v>
      </c>
      <c r="E187" s="18" t="s">
        <v>38</v>
      </c>
      <c r="F187" s="17">
        <f>Реактивн!CC15</f>
        <v>0.156</v>
      </c>
    </row>
    <row r="188" spans="2:6" ht="20.100000000000001" customHeight="1">
      <c r="B188" s="122" t="s">
        <v>39</v>
      </c>
      <c r="C188" s="117" t="s">
        <v>40</v>
      </c>
      <c r="D188" s="17">
        <f>Активн!CC16</f>
        <v>0.60799999999999998</v>
      </c>
      <c r="E188" s="18" t="s">
        <v>41</v>
      </c>
      <c r="F188" s="17">
        <f>Реактивн!CC16</f>
        <v>0.155</v>
      </c>
    </row>
    <row r="189" spans="2:6" ht="20.100000000000001" customHeight="1">
      <c r="B189" s="122" t="s">
        <v>42</v>
      </c>
      <c r="C189" s="117" t="s">
        <v>43</v>
      </c>
      <c r="D189" s="17">
        <f>Активн!CC17</f>
        <v>0.59599999999999997</v>
      </c>
      <c r="E189" s="18" t="s">
        <v>44</v>
      </c>
      <c r="F189" s="17">
        <f>Реактивн!CC17</f>
        <v>0.14000000000000001</v>
      </c>
    </row>
    <row r="190" spans="2:6" ht="20.100000000000001" customHeight="1">
      <c r="B190" s="122" t="s">
        <v>45</v>
      </c>
      <c r="C190" s="117" t="s">
        <v>46</v>
      </c>
      <c r="D190" s="17">
        <f>Активн!CC18</f>
        <v>0.60599999999999998</v>
      </c>
      <c r="E190" s="18" t="s">
        <v>47</v>
      </c>
      <c r="F190" s="17">
        <f>Реактивн!CC18</f>
        <v>0.14799999999999999</v>
      </c>
    </row>
    <row r="191" spans="2:6" ht="20.100000000000001" customHeight="1">
      <c r="B191" s="122" t="s">
        <v>48</v>
      </c>
      <c r="C191" s="117" t="s">
        <v>49</v>
      </c>
      <c r="D191" s="17">
        <f>Активн!CC19</f>
        <v>0.625</v>
      </c>
      <c r="E191" s="18" t="s">
        <v>50</v>
      </c>
      <c r="F191" s="17">
        <f>Реактивн!CC19</f>
        <v>0.155</v>
      </c>
    </row>
    <row r="192" spans="2:6" ht="20.100000000000001" customHeight="1">
      <c r="B192" s="122" t="s">
        <v>51</v>
      </c>
      <c r="C192" s="117" t="s">
        <v>52</v>
      </c>
      <c r="D192" s="17">
        <f>Активн!CC20</f>
        <v>0.68700000000000006</v>
      </c>
      <c r="E192" s="18" t="s">
        <v>53</v>
      </c>
      <c r="F192" s="17">
        <f>Реактивн!CC20</f>
        <v>0.17300000000000001</v>
      </c>
    </row>
    <row r="193" spans="1:7" ht="20.100000000000001" customHeight="1">
      <c r="B193" s="122" t="s">
        <v>54</v>
      </c>
      <c r="C193" s="117" t="s">
        <v>55</v>
      </c>
      <c r="D193" s="17">
        <f>Активн!CC21</f>
        <v>0.72599999999999998</v>
      </c>
      <c r="E193" s="18" t="s">
        <v>56</v>
      </c>
      <c r="F193" s="17">
        <f>Реактивн!CC21</f>
        <v>0.18</v>
      </c>
    </row>
    <row r="194" spans="1:7" ht="20.100000000000001" customHeight="1">
      <c r="B194" s="122" t="s">
        <v>57</v>
      </c>
      <c r="C194" s="117" t="s">
        <v>58</v>
      </c>
      <c r="D194" s="17">
        <f>Активн!CC22</f>
        <v>0.75600000000000001</v>
      </c>
      <c r="E194" s="18" t="s">
        <v>59</v>
      </c>
      <c r="F194" s="17">
        <f>Реактивн!CC22</f>
        <v>0.182</v>
      </c>
    </row>
    <row r="195" spans="1:7" ht="20.100000000000001" customHeight="1">
      <c r="B195" s="122" t="s">
        <v>60</v>
      </c>
      <c r="C195" s="117" t="s">
        <v>61</v>
      </c>
      <c r="D195" s="17">
        <f>Активн!CC23</f>
        <v>0.75600000000000001</v>
      </c>
      <c r="E195" s="18" t="s">
        <v>62</v>
      </c>
      <c r="F195" s="17">
        <f>Реактивн!CC23</f>
        <v>0.17899999999999999</v>
      </c>
    </row>
    <row r="196" spans="1:7" ht="20.100000000000001" customHeight="1">
      <c r="B196" s="122" t="s">
        <v>63</v>
      </c>
      <c r="C196" s="117" t="s">
        <v>64</v>
      </c>
      <c r="D196" s="17">
        <f>Активн!CC24</f>
        <v>0.755</v>
      </c>
      <c r="E196" s="18" t="s">
        <v>65</v>
      </c>
      <c r="F196" s="17">
        <f>Реактивн!CC24</f>
        <v>0.17599999999999999</v>
      </c>
    </row>
    <row r="197" spans="1:7" ht="20.100000000000001" customHeight="1">
      <c r="B197" s="122" t="s">
        <v>66</v>
      </c>
      <c r="C197" s="117" t="s">
        <v>67</v>
      </c>
      <c r="D197" s="17">
        <f>Активн!CC25</f>
        <v>0.73199999999999998</v>
      </c>
      <c r="E197" s="18" t="s">
        <v>68</v>
      </c>
      <c r="F197" s="17">
        <f>Реактивн!CC25</f>
        <v>0.17100000000000001</v>
      </c>
    </row>
    <row r="198" spans="1:7" ht="20.100000000000001" customHeight="1">
      <c r="B198" s="122" t="s">
        <v>69</v>
      </c>
      <c r="C198" s="117" t="s">
        <v>70</v>
      </c>
      <c r="D198" s="17">
        <f>Активн!CC26</f>
        <v>0.64700000000000002</v>
      </c>
      <c r="E198" s="18" t="s">
        <v>71</v>
      </c>
      <c r="F198" s="17">
        <f>Реактивн!CC26</f>
        <v>0.16300000000000001</v>
      </c>
    </row>
    <row r="199" spans="1:7" ht="20.100000000000001" customHeight="1" thickBot="1">
      <c r="B199" s="123" t="s">
        <v>72</v>
      </c>
      <c r="C199" s="118" t="s">
        <v>73</v>
      </c>
      <c r="D199" s="19">
        <f>Активн!CC27</f>
        <v>0.55400000000000005</v>
      </c>
      <c r="E199" s="20" t="s">
        <v>74</v>
      </c>
      <c r="F199" s="19">
        <f>Реактивн!CC27</f>
        <v>0.155</v>
      </c>
    </row>
    <row r="200" spans="1:7" ht="39.950000000000003" customHeight="1" thickBot="1">
      <c r="B200" s="124" t="s">
        <v>75</v>
      </c>
      <c r="C200" s="1" t="s">
        <v>78</v>
      </c>
      <c r="D200" s="125">
        <f>SUM(D176:D199)</f>
        <v>14.491000000000001</v>
      </c>
      <c r="E200" s="15" t="s">
        <v>79</v>
      </c>
      <c r="F200" s="133">
        <f>SUM(F176:F199)</f>
        <v>3.8079999999999994</v>
      </c>
    </row>
    <row r="201" spans="1:7" ht="39.950000000000003" customHeight="1">
      <c r="B201" s="131"/>
      <c r="C201" s="2"/>
      <c r="D201" s="132"/>
      <c r="E201" s="2"/>
      <c r="F201" s="132"/>
    </row>
    <row r="202" spans="1:7" ht="15.75">
      <c r="A202" s="178" t="s">
        <v>80</v>
      </c>
      <c r="B202" s="178"/>
      <c r="C202" s="178"/>
      <c r="D202" s="178"/>
      <c r="E202" s="178"/>
      <c r="F202" s="178"/>
      <c r="G202" s="178"/>
    </row>
    <row r="203" spans="1:7" ht="15.75">
      <c r="B203" s="21"/>
      <c r="C203" s="22" t="s">
        <v>81</v>
      </c>
      <c r="D203" s="24" t="str">
        <f>D2</f>
        <v>16.12.20.</v>
      </c>
      <c r="E203" s="119" t="s">
        <v>426</v>
      </c>
      <c r="F203" s="21"/>
    </row>
    <row r="204" spans="1:7" ht="15.75">
      <c r="B204" s="21"/>
      <c r="C204" s="21"/>
      <c r="D204" s="66"/>
      <c r="E204" s="67"/>
      <c r="F204" s="21"/>
    </row>
    <row r="205" spans="1:7" ht="15.75" customHeight="1">
      <c r="B205" s="21"/>
      <c r="C205" s="22" t="s">
        <v>1</v>
      </c>
      <c r="D205" s="180" t="s">
        <v>413</v>
      </c>
      <c r="E205" s="180"/>
      <c r="F205" s="180"/>
    </row>
    <row r="206" spans="1:7" ht="16.5" thickBot="1">
      <c r="B206" s="21"/>
      <c r="C206" s="129"/>
      <c r="D206" s="161"/>
      <c r="E206" s="161"/>
      <c r="F206" s="161"/>
    </row>
    <row r="207" spans="1:7" ht="20.100000000000001" customHeight="1">
      <c r="B207" s="170" t="s">
        <v>2</v>
      </c>
      <c r="C207" s="172" t="s">
        <v>87</v>
      </c>
      <c r="D207" s="173"/>
      <c r="E207" s="173"/>
      <c r="F207" s="174"/>
    </row>
    <row r="208" spans="1:7" ht="20.100000000000001" customHeight="1" thickBot="1">
      <c r="B208" s="171"/>
      <c r="C208" s="175" t="s">
        <v>88</v>
      </c>
      <c r="D208" s="176"/>
      <c r="E208" s="175" t="s">
        <v>89</v>
      </c>
      <c r="F208" s="176"/>
    </row>
    <row r="209" spans="2:6" ht="20.100000000000001" customHeight="1">
      <c r="B209" s="121" t="s">
        <v>3</v>
      </c>
      <c r="C209" s="116" t="s">
        <v>4</v>
      </c>
      <c r="D209" s="95">
        <f>Активн!CA4</f>
        <v>1.071</v>
      </c>
      <c r="E209" s="116" t="s">
        <v>5</v>
      </c>
      <c r="F209" s="28">
        <f>Реактивн!CA4</f>
        <v>0.52600000000000002</v>
      </c>
    </row>
    <row r="210" spans="2:6" ht="20.100000000000001" customHeight="1">
      <c r="B210" s="122" t="s">
        <v>6</v>
      </c>
      <c r="C210" s="117" t="s">
        <v>7</v>
      </c>
      <c r="D210" s="96">
        <f>Активн!CA5</f>
        <v>0.97599999999999998</v>
      </c>
      <c r="E210" s="117" t="s">
        <v>8</v>
      </c>
      <c r="F210" s="17">
        <f>Реактивн!CA5</f>
        <v>0.501</v>
      </c>
    </row>
    <row r="211" spans="2:6" ht="20.100000000000001" customHeight="1">
      <c r="B211" s="122" t="s">
        <v>9</v>
      </c>
      <c r="C211" s="117" t="s">
        <v>10</v>
      </c>
      <c r="D211" s="96">
        <f>Активн!CA6</f>
        <v>0.94099999999999995</v>
      </c>
      <c r="E211" s="117" t="s">
        <v>11</v>
      </c>
      <c r="F211" s="17">
        <f>Реактивн!CA6</f>
        <v>0.51100000000000001</v>
      </c>
    </row>
    <row r="212" spans="2:6" ht="20.100000000000001" customHeight="1">
      <c r="B212" s="122" t="s">
        <v>12</v>
      </c>
      <c r="C212" s="117" t="s">
        <v>13</v>
      </c>
      <c r="D212" s="96">
        <f>Активн!CA7</f>
        <v>0.91800000000000004</v>
      </c>
      <c r="E212" s="117" t="s">
        <v>14</v>
      </c>
      <c r="F212" s="17">
        <f>Реактивн!CA7</f>
        <v>0.51300000000000001</v>
      </c>
    </row>
    <row r="213" spans="2:6" ht="20.100000000000001" customHeight="1">
      <c r="B213" s="122" t="s">
        <v>15</v>
      </c>
      <c r="C213" s="117" t="s">
        <v>16</v>
      </c>
      <c r="D213" s="96">
        <f>Активн!CA8</f>
        <v>0.92700000000000005</v>
      </c>
      <c r="E213" s="117" t="s">
        <v>17</v>
      </c>
      <c r="F213" s="17">
        <f>Реактивн!CA8</f>
        <v>0.51700000000000002</v>
      </c>
    </row>
    <row r="214" spans="2:6" ht="20.100000000000001" customHeight="1">
      <c r="B214" s="122" t="s">
        <v>18</v>
      </c>
      <c r="C214" s="117" t="s">
        <v>19</v>
      </c>
      <c r="D214" s="96">
        <f>Активн!CA9</f>
        <v>0.97899999999999998</v>
      </c>
      <c r="E214" s="117" t="s">
        <v>20</v>
      </c>
      <c r="F214" s="17">
        <f>Реактивн!CA9</f>
        <v>0.51800000000000002</v>
      </c>
    </row>
    <row r="215" spans="2:6" ht="20.100000000000001" customHeight="1">
      <c r="B215" s="122" t="s">
        <v>21</v>
      </c>
      <c r="C215" s="117" t="s">
        <v>22</v>
      </c>
      <c r="D215" s="96">
        <f>Активн!CA10</f>
        <v>1.107</v>
      </c>
      <c r="E215" s="117" t="s">
        <v>23</v>
      </c>
      <c r="F215" s="17">
        <f>Реактивн!CA10</f>
        <v>0.51800000000000002</v>
      </c>
    </row>
    <row r="216" spans="2:6" ht="20.100000000000001" customHeight="1">
      <c r="B216" s="122" t="s">
        <v>24</v>
      </c>
      <c r="C216" s="117" t="s">
        <v>25</v>
      </c>
      <c r="D216" s="96">
        <f>Активн!CA11</f>
        <v>1.2649999999999999</v>
      </c>
      <c r="E216" s="117" t="s">
        <v>26</v>
      </c>
      <c r="F216" s="17">
        <f>Реактивн!CA11</f>
        <v>0.51200000000000001</v>
      </c>
    </row>
    <row r="217" spans="2:6" ht="20.100000000000001" customHeight="1">
      <c r="B217" s="122" t="s">
        <v>27</v>
      </c>
      <c r="C217" s="117" t="s">
        <v>28</v>
      </c>
      <c r="D217" s="96">
        <f>Активн!CA12</f>
        <v>1.2909999999999999</v>
      </c>
      <c r="E217" s="117" t="s">
        <v>29</v>
      </c>
      <c r="F217" s="17">
        <f>Реактивн!CA12</f>
        <v>0.50600000000000001</v>
      </c>
    </row>
    <row r="218" spans="2:6" ht="20.100000000000001" customHeight="1">
      <c r="B218" s="122" t="s">
        <v>30</v>
      </c>
      <c r="C218" s="117" t="s">
        <v>31</v>
      </c>
      <c r="D218" s="96">
        <f>Активн!CA13</f>
        <v>1.3169999999999999</v>
      </c>
      <c r="E218" s="117" t="s">
        <v>32</v>
      </c>
      <c r="F218" s="17">
        <f>Реактивн!CA13</f>
        <v>0.498</v>
      </c>
    </row>
    <row r="219" spans="2:6" ht="20.100000000000001" customHeight="1">
      <c r="B219" s="122" t="s">
        <v>33</v>
      </c>
      <c r="C219" s="117" t="s">
        <v>34</v>
      </c>
      <c r="D219" s="96">
        <f>Активн!CA14</f>
        <v>1.373</v>
      </c>
      <c r="E219" s="117" t="s">
        <v>35</v>
      </c>
      <c r="F219" s="17">
        <f>Реактивн!CA14</f>
        <v>0.50700000000000001</v>
      </c>
    </row>
    <row r="220" spans="2:6" ht="20.100000000000001" customHeight="1">
      <c r="B220" s="122" t="s">
        <v>36</v>
      </c>
      <c r="C220" s="117" t="s">
        <v>37</v>
      </c>
      <c r="D220" s="96">
        <f>Активн!CA15</f>
        <v>1.35</v>
      </c>
      <c r="E220" s="117" t="s">
        <v>38</v>
      </c>
      <c r="F220" s="17">
        <f>Реактивн!CA15</f>
        <v>0.51</v>
      </c>
    </row>
    <row r="221" spans="2:6" ht="20.100000000000001" customHeight="1">
      <c r="B221" s="122" t="s">
        <v>39</v>
      </c>
      <c r="C221" s="117" t="s">
        <v>40</v>
      </c>
      <c r="D221" s="96">
        <f>Активн!CA16</f>
        <v>1.363</v>
      </c>
      <c r="E221" s="117" t="s">
        <v>41</v>
      </c>
      <c r="F221" s="17">
        <f>Реактивн!CA16</f>
        <v>0.53700000000000003</v>
      </c>
    </row>
    <row r="222" spans="2:6" ht="20.100000000000001" customHeight="1">
      <c r="B222" s="122" t="s">
        <v>42</v>
      </c>
      <c r="C222" s="117" t="s">
        <v>43</v>
      </c>
      <c r="D222" s="96">
        <f>Активн!CA17</f>
        <v>1.327</v>
      </c>
      <c r="E222" s="117" t="s">
        <v>44</v>
      </c>
      <c r="F222" s="17">
        <f>Реактивн!CA17</f>
        <v>0.505</v>
      </c>
    </row>
    <row r="223" spans="2:6" ht="20.100000000000001" customHeight="1">
      <c r="B223" s="122" t="s">
        <v>45</v>
      </c>
      <c r="C223" s="117" t="s">
        <v>46</v>
      </c>
      <c r="D223" s="96">
        <f>Активн!CA18</f>
        <v>1.373</v>
      </c>
      <c r="E223" s="117" t="s">
        <v>47</v>
      </c>
      <c r="F223" s="17">
        <f>Реактивн!CA18</f>
        <v>0.54</v>
      </c>
    </row>
    <row r="224" spans="2:6" ht="20.100000000000001" customHeight="1">
      <c r="B224" s="122" t="s">
        <v>48</v>
      </c>
      <c r="C224" s="117" t="s">
        <v>49</v>
      </c>
      <c r="D224" s="96">
        <f>Активн!CA19</f>
        <v>1.462</v>
      </c>
      <c r="E224" s="117" t="s">
        <v>50</v>
      </c>
      <c r="F224" s="17">
        <f>Реактивн!CA19</f>
        <v>0.58599999999999997</v>
      </c>
    </row>
    <row r="225" spans="1:7" ht="20.100000000000001" customHeight="1">
      <c r="B225" s="122" t="s">
        <v>51</v>
      </c>
      <c r="C225" s="117" t="s">
        <v>52</v>
      </c>
      <c r="D225" s="96">
        <f>Активн!CA20</f>
        <v>1.6040000000000001</v>
      </c>
      <c r="E225" s="117" t="s">
        <v>53</v>
      </c>
      <c r="F225" s="17">
        <f>Реактивн!CA20</f>
        <v>0.59599999999999997</v>
      </c>
    </row>
    <row r="226" spans="1:7" ht="20.100000000000001" customHeight="1">
      <c r="B226" s="122" t="s">
        <v>54</v>
      </c>
      <c r="C226" s="117" t="s">
        <v>55</v>
      </c>
      <c r="D226" s="96">
        <f>Активн!CA21</f>
        <v>1.6870000000000001</v>
      </c>
      <c r="E226" s="117" t="s">
        <v>56</v>
      </c>
      <c r="F226" s="17">
        <f>Реактивн!CA21</f>
        <v>0.60099999999999998</v>
      </c>
    </row>
    <row r="227" spans="1:7" ht="20.100000000000001" customHeight="1">
      <c r="B227" s="122" t="s">
        <v>57</v>
      </c>
      <c r="C227" s="117" t="s">
        <v>58</v>
      </c>
      <c r="D227" s="96">
        <f>Активн!CA22</f>
        <v>1.69</v>
      </c>
      <c r="E227" s="117" t="s">
        <v>59</v>
      </c>
      <c r="F227" s="17">
        <f>Реактивн!CA22</f>
        <v>0.55500000000000005</v>
      </c>
    </row>
    <row r="228" spans="1:7" ht="20.100000000000001" customHeight="1">
      <c r="B228" s="122" t="s">
        <v>60</v>
      </c>
      <c r="C228" s="117" t="s">
        <v>61</v>
      </c>
      <c r="D228" s="96">
        <f>Активн!CA23</f>
        <v>1.6890000000000001</v>
      </c>
      <c r="E228" s="117" t="s">
        <v>62</v>
      </c>
      <c r="F228" s="17">
        <f>Реактивн!CA23</f>
        <v>0.55400000000000005</v>
      </c>
    </row>
    <row r="229" spans="1:7" ht="20.100000000000001" customHeight="1">
      <c r="B229" s="122" t="s">
        <v>63</v>
      </c>
      <c r="C229" s="117" t="s">
        <v>64</v>
      </c>
      <c r="D229" s="96">
        <f>Активн!CA24</f>
        <v>1.6779999999999999</v>
      </c>
      <c r="E229" s="117" t="s">
        <v>65</v>
      </c>
      <c r="F229" s="17">
        <f>Реактивн!CA24</f>
        <v>0.55600000000000005</v>
      </c>
    </row>
    <row r="230" spans="1:7" ht="20.100000000000001" customHeight="1">
      <c r="B230" s="122" t="s">
        <v>66</v>
      </c>
      <c r="C230" s="117" t="s">
        <v>67</v>
      </c>
      <c r="D230" s="96">
        <f>Активн!CA25</f>
        <v>1.5780000000000001</v>
      </c>
      <c r="E230" s="117" t="s">
        <v>68</v>
      </c>
      <c r="F230" s="17">
        <f>Реактивн!CA25</f>
        <v>0.55000000000000004</v>
      </c>
    </row>
    <row r="231" spans="1:7" ht="20.100000000000001" customHeight="1">
      <c r="B231" s="122" t="s">
        <v>69</v>
      </c>
      <c r="C231" s="117" t="s">
        <v>70</v>
      </c>
      <c r="D231" s="96">
        <f>Активн!CA26</f>
        <v>1.3919999999999999</v>
      </c>
      <c r="E231" s="117" t="s">
        <v>71</v>
      </c>
      <c r="F231" s="17">
        <f>Реактивн!CA26</f>
        <v>0.54900000000000004</v>
      </c>
    </row>
    <row r="232" spans="1:7" ht="20.100000000000001" customHeight="1" thickBot="1">
      <c r="B232" s="123" t="s">
        <v>72</v>
      </c>
      <c r="C232" s="118" t="s">
        <v>73</v>
      </c>
      <c r="D232" s="97">
        <f>Активн!CA27</f>
        <v>1.2</v>
      </c>
      <c r="E232" s="118" t="s">
        <v>74</v>
      </c>
      <c r="F232" s="19">
        <f>Реактивн!CA27</f>
        <v>0.53200000000000003</v>
      </c>
    </row>
    <row r="233" spans="1:7" ht="39.950000000000003" customHeight="1" thickBot="1">
      <c r="B233" s="124" t="s">
        <v>75</v>
      </c>
      <c r="C233" s="1" t="s">
        <v>78</v>
      </c>
      <c r="D233" s="125">
        <f>SUM(D209:D232)</f>
        <v>31.558</v>
      </c>
      <c r="E233" s="15" t="s">
        <v>79</v>
      </c>
      <c r="F233" s="133">
        <f>SUM(F209:F232)</f>
        <v>12.797999999999998</v>
      </c>
    </row>
    <row r="234" spans="1:7" ht="39.950000000000003" customHeight="1">
      <c r="B234" s="131"/>
      <c r="C234" s="2"/>
      <c r="D234" s="132"/>
      <c r="E234" s="2"/>
      <c r="F234" s="132"/>
    </row>
    <row r="235" spans="1:7" ht="15.75">
      <c r="A235" s="178" t="s">
        <v>80</v>
      </c>
      <c r="B235" s="178"/>
      <c r="C235" s="178"/>
      <c r="D235" s="178"/>
      <c r="E235" s="178"/>
      <c r="F235" s="178"/>
      <c r="G235" s="178"/>
    </row>
    <row r="236" spans="1:7" ht="15.75">
      <c r="B236" s="21"/>
      <c r="C236" s="22" t="s">
        <v>81</v>
      </c>
      <c r="D236" s="24" t="str">
        <f>D2</f>
        <v>16.12.20.</v>
      </c>
      <c r="E236" s="119" t="s">
        <v>426</v>
      </c>
      <c r="F236" s="21"/>
    </row>
    <row r="237" spans="1:7" ht="15.75">
      <c r="B237" s="21"/>
      <c r="C237" s="21"/>
      <c r="D237" s="66"/>
      <c r="E237" s="67"/>
      <c r="F237" s="21"/>
    </row>
    <row r="238" spans="1:7" ht="15.75" customHeight="1">
      <c r="B238" s="21"/>
      <c r="C238" s="22" t="s">
        <v>1</v>
      </c>
      <c r="D238" s="180" t="s">
        <v>414</v>
      </c>
      <c r="E238" s="180"/>
      <c r="F238" s="180"/>
    </row>
    <row r="239" spans="1:7" ht="16.5" thickBot="1">
      <c r="B239" s="21"/>
      <c r="C239" s="129"/>
      <c r="D239" s="161"/>
      <c r="E239" s="161"/>
      <c r="F239" s="161"/>
    </row>
    <row r="240" spans="1:7" ht="20.100000000000001" customHeight="1">
      <c r="B240" s="170" t="s">
        <v>2</v>
      </c>
      <c r="C240" s="172" t="s">
        <v>87</v>
      </c>
      <c r="D240" s="173"/>
      <c r="E240" s="173"/>
      <c r="F240" s="174"/>
    </row>
    <row r="241" spans="2:6" ht="20.100000000000001" customHeight="1" thickBot="1">
      <c r="B241" s="171"/>
      <c r="C241" s="175" t="s">
        <v>88</v>
      </c>
      <c r="D241" s="176"/>
      <c r="E241" s="175" t="s">
        <v>89</v>
      </c>
      <c r="F241" s="176"/>
    </row>
    <row r="242" spans="2:6" ht="20.100000000000001" customHeight="1">
      <c r="B242" s="121" t="s">
        <v>3</v>
      </c>
      <c r="C242" s="116" t="s">
        <v>4</v>
      </c>
      <c r="D242" s="28">
        <f>Активн!BY4</f>
        <v>0.69</v>
      </c>
      <c r="E242" s="16" t="s">
        <v>5</v>
      </c>
      <c r="F242" s="28">
        <f>Реактивн!BY4</f>
        <v>0.26700000000000002</v>
      </c>
    </row>
    <row r="243" spans="2:6" ht="20.100000000000001" customHeight="1">
      <c r="B243" s="122" t="s">
        <v>6</v>
      </c>
      <c r="C243" s="117" t="s">
        <v>7</v>
      </c>
      <c r="D243" s="17">
        <f>Активн!BY5</f>
        <v>0.61799999999999999</v>
      </c>
      <c r="E243" s="18" t="s">
        <v>8</v>
      </c>
      <c r="F243" s="17">
        <f>Реактивн!BY5</f>
        <v>0.25600000000000001</v>
      </c>
    </row>
    <row r="244" spans="2:6" ht="20.100000000000001" customHeight="1">
      <c r="B244" s="122" t="s">
        <v>9</v>
      </c>
      <c r="C244" s="117" t="s">
        <v>10</v>
      </c>
      <c r="D244" s="17">
        <f>Активн!BY6</f>
        <v>0.58499999999999996</v>
      </c>
      <c r="E244" s="18" t="s">
        <v>11</v>
      </c>
      <c r="F244" s="17">
        <f>Реактивн!BY6</f>
        <v>0.26400000000000001</v>
      </c>
    </row>
    <row r="245" spans="2:6" ht="20.100000000000001" customHeight="1">
      <c r="B245" s="122" t="s">
        <v>12</v>
      </c>
      <c r="C245" s="117" t="s">
        <v>13</v>
      </c>
      <c r="D245" s="17">
        <f>Активн!BY7</f>
        <v>0.59199999999999997</v>
      </c>
      <c r="E245" s="18" t="s">
        <v>14</v>
      </c>
      <c r="F245" s="17">
        <f>Реактивн!BY7</f>
        <v>0.26400000000000001</v>
      </c>
    </row>
    <row r="246" spans="2:6" ht="20.100000000000001" customHeight="1">
      <c r="B246" s="122" t="s">
        <v>15</v>
      </c>
      <c r="C246" s="117" t="s">
        <v>16</v>
      </c>
      <c r="D246" s="17">
        <f>Активн!BY8</f>
        <v>0.64600000000000002</v>
      </c>
      <c r="E246" s="18" t="s">
        <v>17</v>
      </c>
      <c r="F246" s="17">
        <f>Реактивн!BY8</f>
        <v>0.26100000000000001</v>
      </c>
    </row>
    <row r="247" spans="2:6" ht="20.100000000000001" customHeight="1">
      <c r="B247" s="122" t="s">
        <v>18</v>
      </c>
      <c r="C247" s="117" t="s">
        <v>19</v>
      </c>
      <c r="D247" s="17">
        <f>Активн!BY9</f>
        <v>0.75800000000000001</v>
      </c>
      <c r="E247" s="18" t="s">
        <v>20</v>
      </c>
      <c r="F247" s="17">
        <f>Реактивн!BY9</f>
        <v>0.26900000000000002</v>
      </c>
    </row>
    <row r="248" spans="2:6" ht="20.100000000000001" customHeight="1">
      <c r="B248" s="122" t="s">
        <v>21</v>
      </c>
      <c r="C248" s="117" t="s">
        <v>22</v>
      </c>
      <c r="D248" s="17">
        <f>Активн!BY10</f>
        <v>1.034</v>
      </c>
      <c r="E248" s="18" t="s">
        <v>23</v>
      </c>
      <c r="F248" s="17">
        <f>Реактивн!BY10</f>
        <v>0.312</v>
      </c>
    </row>
    <row r="249" spans="2:6" ht="20.100000000000001" customHeight="1">
      <c r="B249" s="122" t="s">
        <v>24</v>
      </c>
      <c r="C249" s="117" t="s">
        <v>25</v>
      </c>
      <c r="D249" s="17">
        <f>Активн!BY11</f>
        <v>1.167</v>
      </c>
      <c r="E249" s="18" t="s">
        <v>26</v>
      </c>
      <c r="F249" s="17">
        <f>Реактивн!BY11</f>
        <v>0.33400000000000002</v>
      </c>
    </row>
    <row r="250" spans="2:6" ht="20.100000000000001" customHeight="1">
      <c r="B250" s="122" t="s">
        <v>27</v>
      </c>
      <c r="C250" s="117" t="s">
        <v>28</v>
      </c>
      <c r="D250" s="17">
        <f>Активн!BY12</f>
        <v>1.177</v>
      </c>
      <c r="E250" s="18" t="s">
        <v>29</v>
      </c>
      <c r="F250" s="17">
        <f>Реактивн!BY12</f>
        <v>0.32700000000000001</v>
      </c>
    </row>
    <row r="251" spans="2:6" ht="20.100000000000001" customHeight="1">
      <c r="B251" s="122" t="s">
        <v>30</v>
      </c>
      <c r="C251" s="117" t="s">
        <v>31</v>
      </c>
      <c r="D251" s="17">
        <f>Активн!BY13</f>
        <v>1.2450000000000001</v>
      </c>
      <c r="E251" s="18" t="s">
        <v>32</v>
      </c>
      <c r="F251" s="17">
        <f>Реактивн!BY13</f>
        <v>0.33300000000000002</v>
      </c>
    </row>
    <row r="252" spans="2:6" ht="20.100000000000001" customHeight="1">
      <c r="B252" s="122" t="s">
        <v>33</v>
      </c>
      <c r="C252" s="117" t="s">
        <v>34</v>
      </c>
      <c r="D252" s="17">
        <f>Активн!BY14</f>
        <v>1.18</v>
      </c>
      <c r="E252" s="18" t="s">
        <v>35</v>
      </c>
      <c r="F252" s="17">
        <f>Реактивн!BY14</f>
        <v>0.314</v>
      </c>
    </row>
    <row r="253" spans="2:6" ht="20.100000000000001" customHeight="1">
      <c r="B253" s="122" t="s">
        <v>36</v>
      </c>
      <c r="C253" s="117" t="s">
        <v>37</v>
      </c>
      <c r="D253" s="17">
        <f>Активн!BY15</f>
        <v>1.1299999999999999</v>
      </c>
      <c r="E253" s="18" t="s">
        <v>38</v>
      </c>
      <c r="F253" s="17">
        <f>Реактивн!BY15</f>
        <v>0.29699999999999999</v>
      </c>
    </row>
    <row r="254" spans="2:6" ht="20.100000000000001" customHeight="1">
      <c r="B254" s="122" t="s">
        <v>39</v>
      </c>
      <c r="C254" s="117" t="s">
        <v>40</v>
      </c>
      <c r="D254" s="17">
        <f>Активн!BY16</f>
        <v>1.246</v>
      </c>
      <c r="E254" s="18" t="s">
        <v>41</v>
      </c>
      <c r="F254" s="17">
        <f>Реактивн!BY16</f>
        <v>0.33700000000000002</v>
      </c>
    </row>
    <row r="255" spans="2:6" ht="20.100000000000001" customHeight="1">
      <c r="B255" s="122" t="s">
        <v>42</v>
      </c>
      <c r="C255" s="117" t="s">
        <v>43</v>
      </c>
      <c r="D255" s="17">
        <f>Активн!BY17</f>
        <v>1.1499999999999999</v>
      </c>
      <c r="E255" s="18" t="s">
        <v>44</v>
      </c>
      <c r="F255" s="17">
        <f>Реактивн!BY17</f>
        <v>0.313</v>
      </c>
    </row>
    <row r="256" spans="2:6" ht="20.100000000000001" customHeight="1">
      <c r="B256" s="122" t="s">
        <v>45</v>
      </c>
      <c r="C256" s="117" t="s">
        <v>46</v>
      </c>
      <c r="D256" s="17">
        <f>Активн!BY18</f>
        <v>1.18</v>
      </c>
      <c r="E256" s="18" t="s">
        <v>47</v>
      </c>
      <c r="F256" s="17">
        <f>Реактивн!BY18</f>
        <v>0.32400000000000001</v>
      </c>
    </row>
    <row r="257" spans="1:7" ht="20.100000000000001" customHeight="1">
      <c r="B257" s="122" t="s">
        <v>48</v>
      </c>
      <c r="C257" s="117" t="s">
        <v>49</v>
      </c>
      <c r="D257" s="17">
        <f>Активн!BY19</f>
        <v>1.1399999999999999</v>
      </c>
      <c r="E257" s="18" t="s">
        <v>50</v>
      </c>
      <c r="F257" s="17">
        <f>Реактивн!BY19</f>
        <v>0.307</v>
      </c>
    </row>
    <row r="258" spans="1:7" ht="20.100000000000001" customHeight="1">
      <c r="B258" s="122" t="s">
        <v>51</v>
      </c>
      <c r="C258" s="117" t="s">
        <v>52</v>
      </c>
      <c r="D258" s="17">
        <f>Активн!BY20</f>
        <v>1.319</v>
      </c>
      <c r="E258" s="18" t="s">
        <v>53</v>
      </c>
      <c r="F258" s="17">
        <f>Реактивн!BY20</f>
        <v>0.32800000000000001</v>
      </c>
    </row>
    <row r="259" spans="1:7" ht="20.100000000000001" customHeight="1">
      <c r="B259" s="122" t="s">
        <v>54</v>
      </c>
      <c r="C259" s="117" t="s">
        <v>55</v>
      </c>
      <c r="D259" s="17">
        <f>Активн!BY21</f>
        <v>1.2969999999999999</v>
      </c>
      <c r="E259" s="18" t="s">
        <v>56</v>
      </c>
      <c r="F259" s="17">
        <f>Реактивн!BY21</f>
        <v>0.317</v>
      </c>
    </row>
    <row r="260" spans="1:7" ht="20.100000000000001" customHeight="1">
      <c r="B260" s="122" t="s">
        <v>57</v>
      </c>
      <c r="C260" s="117" t="s">
        <v>58</v>
      </c>
      <c r="D260" s="17">
        <f>Активн!BY22</f>
        <v>1.335</v>
      </c>
      <c r="E260" s="18" t="s">
        <v>59</v>
      </c>
      <c r="F260" s="17">
        <f>Реактивн!BY22</f>
        <v>0.32400000000000001</v>
      </c>
    </row>
    <row r="261" spans="1:7" ht="20.100000000000001" customHeight="1">
      <c r="B261" s="122" t="s">
        <v>60</v>
      </c>
      <c r="C261" s="117" t="s">
        <v>61</v>
      </c>
      <c r="D261" s="17">
        <f>Активн!BY23</f>
        <v>1.262</v>
      </c>
      <c r="E261" s="18" t="s">
        <v>62</v>
      </c>
      <c r="F261" s="17">
        <f>Реактивн!BY23</f>
        <v>0.311</v>
      </c>
    </row>
    <row r="262" spans="1:7" ht="20.100000000000001" customHeight="1">
      <c r="B262" s="122" t="s">
        <v>63</v>
      </c>
      <c r="C262" s="117" t="s">
        <v>64</v>
      </c>
      <c r="D262" s="17">
        <f>Активн!BY24</f>
        <v>1.1839999999999999</v>
      </c>
      <c r="E262" s="18" t="s">
        <v>65</v>
      </c>
      <c r="F262" s="17">
        <f>Реактивн!BY24</f>
        <v>0.3</v>
      </c>
    </row>
    <row r="263" spans="1:7" ht="20.100000000000001" customHeight="1">
      <c r="B263" s="122" t="s">
        <v>66</v>
      </c>
      <c r="C263" s="117" t="s">
        <v>67</v>
      </c>
      <c r="D263" s="17">
        <f>Активн!BY25</f>
        <v>1.107</v>
      </c>
      <c r="E263" s="18" t="s">
        <v>68</v>
      </c>
      <c r="F263" s="17">
        <f>Реактивн!BY25</f>
        <v>0.29499999999999998</v>
      </c>
    </row>
    <row r="264" spans="1:7" ht="20.100000000000001" customHeight="1">
      <c r="B264" s="122" t="s">
        <v>69</v>
      </c>
      <c r="C264" s="117" t="s">
        <v>70</v>
      </c>
      <c r="D264" s="17">
        <f>Активн!BY26</f>
        <v>0.99</v>
      </c>
      <c r="E264" s="18" t="s">
        <v>71</v>
      </c>
      <c r="F264" s="17">
        <f>Реактивн!BY26</f>
        <v>0.28999999999999998</v>
      </c>
    </row>
    <row r="265" spans="1:7" ht="20.100000000000001" customHeight="1" thickBot="1">
      <c r="B265" s="123" t="s">
        <v>72</v>
      </c>
      <c r="C265" s="118" t="s">
        <v>73</v>
      </c>
      <c r="D265" s="19">
        <f>Активн!BY27</f>
        <v>0.81200000000000006</v>
      </c>
      <c r="E265" s="20" t="s">
        <v>74</v>
      </c>
      <c r="F265" s="17">
        <f>Реактивн!BY27</f>
        <v>0.27900000000000003</v>
      </c>
    </row>
    <row r="266" spans="1:7" ht="39.950000000000003" customHeight="1" thickBot="1">
      <c r="B266" s="124" t="s">
        <v>75</v>
      </c>
      <c r="C266" s="1" t="s">
        <v>78</v>
      </c>
      <c r="D266" s="125">
        <f>SUM(D242:D265)</f>
        <v>24.844000000000001</v>
      </c>
      <c r="E266" s="1" t="s">
        <v>79</v>
      </c>
      <c r="F266" s="126">
        <f>SUM(F242:F265)</f>
        <v>7.2230000000000008</v>
      </c>
    </row>
    <row r="267" spans="1:7" ht="39.950000000000003" customHeight="1">
      <c r="B267" s="131"/>
      <c r="C267" s="2"/>
      <c r="D267" s="132"/>
      <c r="E267" s="2"/>
      <c r="F267" s="132"/>
    </row>
    <row r="268" spans="1:7" ht="15.75">
      <c r="A268" s="178" t="s">
        <v>80</v>
      </c>
      <c r="B268" s="178"/>
      <c r="C268" s="178"/>
      <c r="D268" s="178"/>
      <c r="E268" s="178"/>
      <c r="F268" s="178"/>
      <c r="G268" s="178"/>
    </row>
    <row r="269" spans="1:7" ht="15.75">
      <c r="B269" s="21"/>
      <c r="C269" s="22" t="s">
        <v>81</v>
      </c>
      <c r="D269" s="24" t="str">
        <f>D2</f>
        <v>16.12.20.</v>
      </c>
      <c r="E269" s="119" t="s">
        <v>426</v>
      </c>
      <c r="F269" s="21"/>
    </row>
    <row r="270" spans="1:7" ht="15.75">
      <c r="B270" s="21"/>
      <c r="C270" s="21"/>
      <c r="D270" s="66"/>
      <c r="E270" s="67"/>
      <c r="F270" s="21"/>
    </row>
    <row r="271" spans="1:7" ht="15.75" customHeight="1">
      <c r="B271" s="21"/>
      <c r="C271" s="22" t="s">
        <v>1</v>
      </c>
      <c r="D271" s="180" t="s">
        <v>415</v>
      </c>
      <c r="E271" s="180"/>
      <c r="F271" s="180"/>
    </row>
    <row r="272" spans="1:7" ht="16.5" thickBot="1">
      <c r="B272" s="21"/>
      <c r="C272" s="129"/>
      <c r="D272" s="161"/>
      <c r="E272" s="161"/>
      <c r="F272" s="161"/>
    </row>
    <row r="273" spans="2:6" ht="20.100000000000001" customHeight="1">
      <c r="B273" s="170" t="s">
        <v>2</v>
      </c>
      <c r="C273" s="172" t="s">
        <v>87</v>
      </c>
      <c r="D273" s="173"/>
      <c r="E273" s="173"/>
      <c r="F273" s="174"/>
    </row>
    <row r="274" spans="2:6" ht="20.100000000000001" customHeight="1" thickBot="1">
      <c r="B274" s="171"/>
      <c r="C274" s="175" t="s">
        <v>88</v>
      </c>
      <c r="D274" s="176"/>
      <c r="E274" s="175" t="s">
        <v>89</v>
      </c>
      <c r="F274" s="176"/>
    </row>
    <row r="275" spans="2:6" ht="20.100000000000001" customHeight="1">
      <c r="B275" s="121" t="s">
        <v>3</v>
      </c>
      <c r="C275" s="116" t="s">
        <v>4</v>
      </c>
      <c r="D275" s="28">
        <f>Активн!BZ4</f>
        <v>1.363</v>
      </c>
      <c r="E275" s="16" t="s">
        <v>5</v>
      </c>
      <c r="F275" s="28">
        <f>Реактивн!BZ4</f>
        <v>0.51600000000000001</v>
      </c>
    </row>
    <row r="276" spans="2:6" ht="20.100000000000001" customHeight="1">
      <c r="B276" s="122" t="s">
        <v>6</v>
      </c>
      <c r="C276" s="117" t="s">
        <v>7</v>
      </c>
      <c r="D276" s="17">
        <f>Активн!BZ5</f>
        <v>1.2509999999999999</v>
      </c>
      <c r="E276" s="18" t="s">
        <v>8</v>
      </c>
      <c r="F276" s="17">
        <f>Реактивн!BZ5</f>
        <v>0.48</v>
      </c>
    </row>
    <row r="277" spans="2:6" ht="20.100000000000001" customHeight="1">
      <c r="B277" s="122" t="s">
        <v>9</v>
      </c>
      <c r="C277" s="117" t="s">
        <v>10</v>
      </c>
      <c r="D277" s="17">
        <f>Активн!BZ6</f>
        <v>1.21</v>
      </c>
      <c r="E277" s="18" t="s">
        <v>11</v>
      </c>
      <c r="F277" s="17">
        <f>Реактивн!BZ6</f>
        <v>0.496</v>
      </c>
    </row>
    <row r="278" spans="2:6" ht="20.100000000000001" customHeight="1">
      <c r="B278" s="122" t="s">
        <v>12</v>
      </c>
      <c r="C278" s="117" t="s">
        <v>13</v>
      </c>
      <c r="D278" s="17">
        <f>Активн!BZ7</f>
        <v>1.1970000000000001</v>
      </c>
      <c r="E278" s="18" t="s">
        <v>14</v>
      </c>
      <c r="F278" s="17">
        <f>Реактивн!BZ7</f>
        <v>0.503</v>
      </c>
    </row>
    <row r="279" spans="2:6" ht="20.100000000000001" customHeight="1">
      <c r="B279" s="122" t="s">
        <v>15</v>
      </c>
      <c r="C279" s="117" t="s">
        <v>16</v>
      </c>
      <c r="D279" s="17">
        <f>Активн!BZ8</f>
        <v>1.236</v>
      </c>
      <c r="E279" s="18" t="s">
        <v>17</v>
      </c>
      <c r="F279" s="17">
        <f>Реактивн!BZ8</f>
        <v>0.50700000000000001</v>
      </c>
    </row>
    <row r="280" spans="2:6" ht="20.100000000000001" customHeight="1">
      <c r="B280" s="122" t="s">
        <v>18</v>
      </c>
      <c r="C280" s="117" t="s">
        <v>19</v>
      </c>
      <c r="D280" s="17">
        <f>Активн!BZ9</f>
        <v>1.335</v>
      </c>
      <c r="E280" s="18" t="s">
        <v>20</v>
      </c>
      <c r="F280" s="17">
        <f>Реактивн!BZ9</f>
        <v>0.50600000000000001</v>
      </c>
    </row>
    <row r="281" spans="2:6" ht="20.100000000000001" customHeight="1">
      <c r="B281" s="122" t="s">
        <v>21</v>
      </c>
      <c r="C281" s="117" t="s">
        <v>22</v>
      </c>
      <c r="D281" s="17">
        <f>Активн!BZ10</f>
        <v>1.486</v>
      </c>
      <c r="E281" s="18" t="s">
        <v>23</v>
      </c>
      <c r="F281" s="17">
        <f>Реактивн!BZ10</f>
        <v>0.51200000000000001</v>
      </c>
    </row>
    <row r="282" spans="2:6" ht="20.100000000000001" customHeight="1">
      <c r="B282" s="122" t="s">
        <v>24</v>
      </c>
      <c r="C282" s="117" t="s">
        <v>25</v>
      </c>
      <c r="D282" s="17">
        <f>Активн!BZ11</f>
        <v>1.6459999999999999</v>
      </c>
      <c r="E282" s="18" t="s">
        <v>26</v>
      </c>
      <c r="F282" s="17">
        <f>Реактивн!BZ11</f>
        <v>0.50800000000000001</v>
      </c>
    </row>
    <row r="283" spans="2:6" ht="20.100000000000001" customHeight="1">
      <c r="B283" s="122" t="s">
        <v>27</v>
      </c>
      <c r="C283" s="117" t="s">
        <v>28</v>
      </c>
      <c r="D283" s="17">
        <f>Активн!BZ12</f>
        <v>1.7190000000000001</v>
      </c>
      <c r="E283" s="18" t="s">
        <v>29</v>
      </c>
      <c r="F283" s="17">
        <f>Реактивн!BZ12</f>
        <v>0.51100000000000001</v>
      </c>
    </row>
    <row r="284" spans="2:6" ht="20.100000000000001" customHeight="1">
      <c r="B284" s="122" t="s">
        <v>30</v>
      </c>
      <c r="C284" s="117" t="s">
        <v>31</v>
      </c>
      <c r="D284" s="17">
        <f>Активн!BZ13</f>
        <v>1.7410000000000001</v>
      </c>
      <c r="E284" s="18" t="s">
        <v>32</v>
      </c>
      <c r="F284" s="17">
        <f>Реактивн!BZ13</f>
        <v>0.50600000000000001</v>
      </c>
    </row>
    <row r="285" spans="2:6" ht="20.100000000000001" customHeight="1">
      <c r="B285" s="122" t="s">
        <v>33</v>
      </c>
      <c r="C285" s="117" t="s">
        <v>34</v>
      </c>
      <c r="D285" s="17">
        <f>Активн!BZ14</f>
        <v>1.7549999999999999</v>
      </c>
      <c r="E285" s="18" t="s">
        <v>35</v>
      </c>
      <c r="F285" s="17">
        <f>Реактивн!BZ14</f>
        <v>0.51100000000000001</v>
      </c>
    </row>
    <row r="286" spans="2:6" ht="20.100000000000001" customHeight="1">
      <c r="B286" s="122" t="s">
        <v>36</v>
      </c>
      <c r="C286" s="117" t="s">
        <v>37</v>
      </c>
      <c r="D286" s="17">
        <f>Активн!BZ15</f>
        <v>1.7450000000000001</v>
      </c>
      <c r="E286" s="18" t="s">
        <v>38</v>
      </c>
      <c r="F286" s="17">
        <f>Реактивн!BZ15</f>
        <v>0.53</v>
      </c>
    </row>
    <row r="287" spans="2:6" ht="20.100000000000001" customHeight="1">
      <c r="B287" s="122" t="s">
        <v>39</v>
      </c>
      <c r="C287" s="117" t="s">
        <v>40</v>
      </c>
      <c r="D287" s="17">
        <f>Активн!BZ16</f>
        <v>1.766</v>
      </c>
      <c r="E287" s="18" t="s">
        <v>41</v>
      </c>
      <c r="F287" s="17">
        <f>Реактивн!BZ16</f>
        <v>0.56000000000000005</v>
      </c>
    </row>
    <row r="288" spans="2:6" ht="20.100000000000001" customHeight="1">
      <c r="B288" s="122" t="s">
        <v>42</v>
      </c>
      <c r="C288" s="117" t="s">
        <v>43</v>
      </c>
      <c r="D288" s="17">
        <f>Активн!BZ17</f>
        <v>1.776</v>
      </c>
      <c r="E288" s="18" t="s">
        <v>44</v>
      </c>
      <c r="F288" s="17">
        <f>Реактивн!BZ17</f>
        <v>0.54100000000000004</v>
      </c>
    </row>
    <row r="289" spans="1:7" ht="20.100000000000001" customHeight="1">
      <c r="B289" s="122" t="s">
        <v>45</v>
      </c>
      <c r="C289" s="117" t="s">
        <v>46</v>
      </c>
      <c r="D289" s="17">
        <f>Активн!BZ18</f>
        <v>1.758</v>
      </c>
      <c r="E289" s="18" t="s">
        <v>47</v>
      </c>
      <c r="F289" s="17">
        <f>Реактивн!BZ18</f>
        <v>0.52900000000000003</v>
      </c>
    </row>
    <row r="290" spans="1:7" ht="20.100000000000001" customHeight="1">
      <c r="B290" s="122" t="s">
        <v>48</v>
      </c>
      <c r="C290" s="117" t="s">
        <v>49</v>
      </c>
      <c r="D290" s="17">
        <f>Активн!BZ19</f>
        <v>1.83</v>
      </c>
      <c r="E290" s="18" t="s">
        <v>50</v>
      </c>
      <c r="F290" s="17">
        <f>Реактивн!BZ19</f>
        <v>0.52500000000000002</v>
      </c>
    </row>
    <row r="291" spans="1:7" ht="20.100000000000001" customHeight="1">
      <c r="B291" s="122" t="s">
        <v>51</v>
      </c>
      <c r="C291" s="117" t="s">
        <v>52</v>
      </c>
      <c r="D291" s="17">
        <f>Активн!BZ20</f>
        <v>1.998</v>
      </c>
      <c r="E291" s="18" t="s">
        <v>53</v>
      </c>
      <c r="F291" s="17">
        <f>Реактивн!BZ20</f>
        <v>0.53800000000000003</v>
      </c>
    </row>
    <row r="292" spans="1:7" ht="20.100000000000001" customHeight="1">
      <c r="B292" s="122" t="s">
        <v>54</v>
      </c>
      <c r="C292" s="117" t="s">
        <v>55</v>
      </c>
      <c r="D292" s="17">
        <f>Активн!BZ21</f>
        <v>2.1</v>
      </c>
      <c r="E292" s="18" t="s">
        <v>56</v>
      </c>
      <c r="F292" s="17">
        <f>Реактивн!BZ21</f>
        <v>0.55300000000000005</v>
      </c>
    </row>
    <row r="293" spans="1:7" ht="20.100000000000001" customHeight="1">
      <c r="B293" s="122" t="s">
        <v>57</v>
      </c>
      <c r="C293" s="117" t="s">
        <v>58</v>
      </c>
      <c r="D293" s="17">
        <f>Активн!BZ22</f>
        <v>2.1309999999999998</v>
      </c>
      <c r="E293" s="18" t="s">
        <v>59</v>
      </c>
      <c r="F293" s="17">
        <f>Реактивн!BZ22</f>
        <v>0.54600000000000004</v>
      </c>
    </row>
    <row r="294" spans="1:7" ht="20.100000000000001" customHeight="1">
      <c r="B294" s="122" t="s">
        <v>60</v>
      </c>
      <c r="C294" s="117" t="s">
        <v>61</v>
      </c>
      <c r="D294" s="17">
        <f>Активн!BZ23</f>
        <v>2.1280000000000001</v>
      </c>
      <c r="E294" s="18" t="s">
        <v>62</v>
      </c>
      <c r="F294" s="17">
        <f>Реактивн!BZ23</f>
        <v>0.55300000000000005</v>
      </c>
    </row>
    <row r="295" spans="1:7" ht="20.100000000000001" customHeight="1">
      <c r="B295" s="122" t="s">
        <v>63</v>
      </c>
      <c r="C295" s="117" t="s">
        <v>64</v>
      </c>
      <c r="D295" s="17">
        <f>Активн!BZ24</f>
        <v>2.1179999999999999</v>
      </c>
      <c r="E295" s="18" t="s">
        <v>65</v>
      </c>
      <c r="F295" s="17">
        <f>Реактивн!BZ24</f>
        <v>0.55100000000000005</v>
      </c>
    </row>
    <row r="296" spans="1:7" ht="20.100000000000001" customHeight="1">
      <c r="B296" s="122" t="s">
        <v>66</v>
      </c>
      <c r="C296" s="117" t="s">
        <v>67</v>
      </c>
      <c r="D296" s="17">
        <f>Активн!BZ25</f>
        <v>2.0150000000000001</v>
      </c>
      <c r="E296" s="18" t="s">
        <v>68</v>
      </c>
      <c r="F296" s="17">
        <f>Реактивн!BZ25</f>
        <v>0.54100000000000004</v>
      </c>
    </row>
    <row r="297" spans="1:7" ht="20.100000000000001" customHeight="1">
      <c r="B297" s="122" t="s">
        <v>69</v>
      </c>
      <c r="C297" s="117" t="s">
        <v>70</v>
      </c>
      <c r="D297" s="17">
        <f>Активн!BZ26</f>
        <v>1.8120000000000001</v>
      </c>
      <c r="E297" s="18" t="s">
        <v>71</v>
      </c>
      <c r="F297" s="17">
        <f>Реактивн!BZ26</f>
        <v>0.54200000000000004</v>
      </c>
    </row>
    <row r="298" spans="1:7" ht="20.100000000000001" customHeight="1" thickBot="1">
      <c r="B298" s="123" t="s">
        <v>72</v>
      </c>
      <c r="C298" s="118" t="s">
        <v>73</v>
      </c>
      <c r="D298" s="19">
        <f>Активн!BZ27</f>
        <v>1.5649999999999999</v>
      </c>
      <c r="E298" s="20" t="s">
        <v>74</v>
      </c>
      <c r="F298" s="19">
        <f>Реактивн!BZ27</f>
        <v>0.51</v>
      </c>
    </row>
    <row r="299" spans="1:7" ht="39.950000000000003" customHeight="1" thickBot="1">
      <c r="B299" s="124" t="s">
        <v>75</v>
      </c>
      <c r="C299" s="1" t="s">
        <v>78</v>
      </c>
      <c r="D299" s="125">
        <f>SUM(D275:D298)</f>
        <v>40.681000000000004</v>
      </c>
      <c r="E299" s="1" t="s">
        <v>79</v>
      </c>
      <c r="F299" s="126">
        <f>SUM(F275:F298)</f>
        <v>12.575000000000003</v>
      </c>
    </row>
    <row r="300" spans="1:7" ht="39.950000000000003" customHeight="1">
      <c r="B300" s="131"/>
      <c r="C300" s="2"/>
      <c r="D300" s="132"/>
      <c r="E300" s="2"/>
      <c r="F300" s="132"/>
    </row>
    <row r="301" spans="1:7" ht="15.75">
      <c r="A301" s="178" t="s">
        <v>80</v>
      </c>
      <c r="B301" s="178"/>
      <c r="C301" s="178"/>
      <c r="D301" s="178"/>
      <c r="E301" s="178"/>
      <c r="F301" s="178"/>
      <c r="G301" s="178"/>
    </row>
    <row r="302" spans="1:7" ht="15.75">
      <c r="B302" s="21"/>
      <c r="C302" s="22" t="s">
        <v>81</v>
      </c>
      <c r="D302" s="24" t="str">
        <f>D2</f>
        <v>16.12.20.</v>
      </c>
      <c r="E302" s="119" t="s">
        <v>426</v>
      </c>
      <c r="F302" s="21"/>
    </row>
    <row r="303" spans="1:7" ht="15.75">
      <c r="B303" s="21"/>
      <c r="C303" s="21"/>
      <c r="D303" s="66"/>
      <c r="E303" s="67"/>
      <c r="F303" s="21"/>
    </row>
    <row r="304" spans="1:7" ht="15.75" customHeight="1">
      <c r="B304" s="21"/>
      <c r="C304" s="22" t="s">
        <v>1</v>
      </c>
      <c r="D304" s="180" t="s">
        <v>425</v>
      </c>
      <c r="E304" s="180"/>
      <c r="F304" s="180"/>
    </row>
    <row r="305" spans="2:6" ht="16.5" thickBot="1">
      <c r="B305" s="21"/>
      <c r="C305" s="129"/>
      <c r="D305" s="161"/>
      <c r="E305" s="161"/>
      <c r="F305" s="161"/>
    </row>
    <row r="306" spans="2:6" ht="20.100000000000001" customHeight="1">
      <c r="B306" s="170" t="s">
        <v>2</v>
      </c>
      <c r="C306" s="172" t="s">
        <v>87</v>
      </c>
      <c r="D306" s="173"/>
      <c r="E306" s="173"/>
      <c r="F306" s="174"/>
    </row>
    <row r="307" spans="2:6" ht="20.100000000000001" customHeight="1" thickBot="1">
      <c r="B307" s="171"/>
      <c r="C307" s="175" t="s">
        <v>88</v>
      </c>
      <c r="D307" s="176"/>
      <c r="E307" s="175" t="s">
        <v>89</v>
      </c>
      <c r="F307" s="176"/>
    </row>
    <row r="308" spans="2:6" ht="20.100000000000001" customHeight="1">
      <c r="B308" s="121" t="s">
        <v>3</v>
      </c>
      <c r="C308" s="116" t="s">
        <v>4</v>
      </c>
      <c r="D308" s="28">
        <f>Активн!CD4</f>
        <v>0.99099999999999999</v>
      </c>
      <c r="E308" s="16" t="s">
        <v>5</v>
      </c>
      <c r="F308" s="28">
        <f>Реактивн!CD4</f>
        <v>0.21299999999999999</v>
      </c>
    </row>
    <row r="309" spans="2:6" ht="20.100000000000001" customHeight="1">
      <c r="B309" s="122" t="s">
        <v>6</v>
      </c>
      <c r="C309" s="117" t="s">
        <v>7</v>
      </c>
      <c r="D309" s="17">
        <f>Активн!CD5</f>
        <v>0.93899999999999995</v>
      </c>
      <c r="E309" s="18" t="s">
        <v>8</v>
      </c>
      <c r="F309" s="17">
        <f>Реактивн!CD5</f>
        <v>0.20200000000000001</v>
      </c>
    </row>
    <row r="310" spans="2:6" ht="20.100000000000001" customHeight="1">
      <c r="B310" s="122" t="s">
        <v>9</v>
      </c>
      <c r="C310" s="117" t="s">
        <v>10</v>
      </c>
      <c r="D310" s="17">
        <f>Активн!CD6</f>
        <v>0.91500000000000004</v>
      </c>
      <c r="E310" s="18" t="s">
        <v>11</v>
      </c>
      <c r="F310" s="17">
        <f>Реактивн!CD6</f>
        <v>0.21099999999999999</v>
      </c>
    </row>
    <row r="311" spans="2:6" ht="20.100000000000001" customHeight="1">
      <c r="B311" s="122" t="s">
        <v>12</v>
      </c>
      <c r="C311" s="117" t="s">
        <v>13</v>
      </c>
      <c r="D311" s="17">
        <f>Активн!CD7</f>
        <v>0.90800000000000003</v>
      </c>
      <c r="E311" s="18" t="s">
        <v>14</v>
      </c>
      <c r="F311" s="17">
        <f>Реактивн!CD7</f>
        <v>0.21</v>
      </c>
    </row>
    <row r="312" spans="2:6" ht="20.100000000000001" customHeight="1">
      <c r="B312" s="122" t="s">
        <v>15</v>
      </c>
      <c r="C312" s="117" t="s">
        <v>16</v>
      </c>
      <c r="D312" s="17">
        <f>Активн!CD8</f>
        <v>0.90900000000000003</v>
      </c>
      <c r="E312" s="18" t="s">
        <v>17</v>
      </c>
      <c r="F312" s="17">
        <f>Реактивн!CD8</f>
        <v>0.21299999999999999</v>
      </c>
    </row>
    <row r="313" spans="2:6" ht="20.100000000000001" customHeight="1">
      <c r="B313" s="122" t="s">
        <v>18</v>
      </c>
      <c r="C313" s="117" t="s">
        <v>19</v>
      </c>
      <c r="D313" s="17">
        <f>Активн!CD9</f>
        <v>0.95</v>
      </c>
      <c r="E313" s="18" t="s">
        <v>20</v>
      </c>
      <c r="F313" s="17">
        <f>Реактивн!CD9</f>
        <v>0.216</v>
      </c>
    </row>
    <row r="314" spans="2:6" ht="20.100000000000001" customHeight="1">
      <c r="B314" s="122" t="s">
        <v>21</v>
      </c>
      <c r="C314" s="117" t="s">
        <v>22</v>
      </c>
      <c r="D314" s="17">
        <f>Активн!CD10</f>
        <v>1.016</v>
      </c>
      <c r="E314" s="18" t="s">
        <v>23</v>
      </c>
      <c r="F314" s="17">
        <f>Реактивн!CD10</f>
        <v>0.21</v>
      </c>
    </row>
    <row r="315" spans="2:6" ht="20.100000000000001" customHeight="1">
      <c r="B315" s="122" t="s">
        <v>24</v>
      </c>
      <c r="C315" s="117" t="s">
        <v>25</v>
      </c>
      <c r="D315" s="17">
        <f>Активн!CD11</f>
        <v>1.0660000000000001</v>
      </c>
      <c r="E315" s="18" t="s">
        <v>26</v>
      </c>
      <c r="F315" s="17">
        <f>Реактивн!CD11</f>
        <v>0.189</v>
      </c>
    </row>
    <row r="316" spans="2:6" ht="20.100000000000001" customHeight="1">
      <c r="B316" s="122" t="s">
        <v>27</v>
      </c>
      <c r="C316" s="117" t="s">
        <v>28</v>
      </c>
      <c r="D316" s="17">
        <f>Активн!CD12</f>
        <v>1.0580000000000001</v>
      </c>
      <c r="E316" s="18" t="s">
        <v>29</v>
      </c>
      <c r="F316" s="17">
        <f>Реактивн!CD12</f>
        <v>0.17299999999999999</v>
      </c>
    </row>
    <row r="317" spans="2:6" ht="20.100000000000001" customHeight="1">
      <c r="B317" s="122" t="s">
        <v>30</v>
      </c>
      <c r="C317" s="117" t="s">
        <v>31</v>
      </c>
      <c r="D317" s="17">
        <f>Активн!CD13</f>
        <v>1.0580000000000001</v>
      </c>
      <c r="E317" s="18" t="s">
        <v>32</v>
      </c>
      <c r="F317" s="17">
        <f>Реактивн!CD13</f>
        <v>0.17699999999999999</v>
      </c>
    </row>
    <row r="318" spans="2:6" ht="20.100000000000001" customHeight="1">
      <c r="B318" s="122" t="s">
        <v>33</v>
      </c>
      <c r="C318" s="117" t="s">
        <v>34</v>
      </c>
      <c r="D318" s="17">
        <f>Активн!CD14</f>
        <v>1.0589999999999999</v>
      </c>
      <c r="E318" s="18" t="s">
        <v>35</v>
      </c>
      <c r="F318" s="17">
        <f>Реактивн!CD14</f>
        <v>0.17499999999999999</v>
      </c>
    </row>
    <row r="319" spans="2:6" ht="20.100000000000001" customHeight="1">
      <c r="B319" s="122" t="s">
        <v>36</v>
      </c>
      <c r="C319" s="117" t="s">
        <v>37</v>
      </c>
      <c r="D319" s="17">
        <f>Активн!CD15</f>
        <v>1.0389999999999999</v>
      </c>
      <c r="E319" s="18" t="s">
        <v>38</v>
      </c>
      <c r="F319" s="17">
        <f>Реактивн!CD15</f>
        <v>0.16900000000000001</v>
      </c>
    </row>
    <row r="320" spans="2:6" ht="20.100000000000001" customHeight="1">
      <c r="B320" s="122" t="s">
        <v>39</v>
      </c>
      <c r="C320" s="117" t="s">
        <v>40</v>
      </c>
      <c r="D320" s="17">
        <f>Активн!CD16</f>
        <v>1.0780000000000001</v>
      </c>
      <c r="E320" s="18" t="s">
        <v>41</v>
      </c>
      <c r="F320" s="17">
        <f>Реактивн!CD16</f>
        <v>0.183</v>
      </c>
    </row>
    <row r="321" spans="1:7" ht="20.100000000000001" customHeight="1">
      <c r="B321" s="122" t="s">
        <v>42</v>
      </c>
      <c r="C321" s="117" t="s">
        <v>43</v>
      </c>
      <c r="D321" s="17">
        <f>Активн!CD17</f>
        <v>1.0740000000000001</v>
      </c>
      <c r="E321" s="18" t="s">
        <v>44</v>
      </c>
      <c r="F321" s="17">
        <f>Реактивн!CD17</f>
        <v>0.17499999999999999</v>
      </c>
    </row>
    <row r="322" spans="1:7" ht="20.100000000000001" customHeight="1">
      <c r="B322" s="122" t="s">
        <v>45</v>
      </c>
      <c r="C322" s="117" t="s">
        <v>46</v>
      </c>
      <c r="D322" s="17">
        <f>Активн!CD18</f>
        <v>1.113</v>
      </c>
      <c r="E322" s="18" t="s">
        <v>47</v>
      </c>
      <c r="F322" s="17">
        <f>Реактивн!CD18</f>
        <v>0.17899999999999999</v>
      </c>
    </row>
    <row r="323" spans="1:7" ht="20.100000000000001" customHeight="1">
      <c r="B323" s="122" t="s">
        <v>48</v>
      </c>
      <c r="C323" s="117" t="s">
        <v>49</v>
      </c>
      <c r="D323" s="17">
        <f>Активн!CD19</f>
        <v>1.1459999999999999</v>
      </c>
      <c r="E323" s="18" t="s">
        <v>50</v>
      </c>
      <c r="F323" s="17">
        <f>Реактивн!CD19</f>
        <v>0.17899999999999999</v>
      </c>
    </row>
    <row r="324" spans="1:7" ht="20.100000000000001" customHeight="1">
      <c r="B324" s="122" t="s">
        <v>51</v>
      </c>
      <c r="C324" s="117" t="s">
        <v>52</v>
      </c>
      <c r="D324" s="17">
        <f>Активн!CD20</f>
        <v>1.2230000000000001</v>
      </c>
      <c r="E324" s="18" t="s">
        <v>53</v>
      </c>
      <c r="F324" s="17">
        <f>Реактивн!CD20</f>
        <v>0.19800000000000001</v>
      </c>
    </row>
    <row r="325" spans="1:7" ht="20.100000000000001" customHeight="1">
      <c r="B325" s="122" t="s">
        <v>54</v>
      </c>
      <c r="C325" s="117" t="s">
        <v>55</v>
      </c>
      <c r="D325" s="17">
        <f>Активн!CD21</f>
        <v>1.2450000000000001</v>
      </c>
      <c r="E325" s="18" t="s">
        <v>56</v>
      </c>
      <c r="F325" s="17">
        <f>Реактивн!CD21</f>
        <v>0.19700000000000001</v>
      </c>
    </row>
    <row r="326" spans="1:7" ht="20.100000000000001" customHeight="1">
      <c r="B326" s="122" t="s">
        <v>57</v>
      </c>
      <c r="C326" s="117" t="s">
        <v>58</v>
      </c>
      <c r="D326" s="17">
        <f>Активн!CD22</f>
        <v>1.272</v>
      </c>
      <c r="E326" s="18" t="s">
        <v>59</v>
      </c>
      <c r="F326" s="17">
        <f>Реактивн!CD22</f>
        <v>0.20200000000000001</v>
      </c>
    </row>
    <row r="327" spans="1:7" ht="20.100000000000001" customHeight="1">
      <c r="B327" s="122" t="s">
        <v>60</v>
      </c>
      <c r="C327" s="117" t="s">
        <v>61</v>
      </c>
      <c r="D327" s="17">
        <f>Активн!CD23</f>
        <v>1.268</v>
      </c>
      <c r="E327" s="18" t="s">
        <v>62</v>
      </c>
      <c r="F327" s="17">
        <f>Реактивн!CD23</f>
        <v>0.20399999999999999</v>
      </c>
    </row>
    <row r="328" spans="1:7" ht="20.100000000000001" customHeight="1">
      <c r="B328" s="122" t="s">
        <v>63</v>
      </c>
      <c r="C328" s="117" t="s">
        <v>64</v>
      </c>
      <c r="D328" s="17">
        <f>Активн!CD24</f>
        <v>1.264</v>
      </c>
      <c r="E328" s="18" t="s">
        <v>65</v>
      </c>
      <c r="F328" s="17">
        <f>Реактивн!CD24</f>
        <v>0.20899999999999999</v>
      </c>
    </row>
    <row r="329" spans="1:7" ht="20.100000000000001" customHeight="1">
      <c r="B329" s="122" t="s">
        <v>66</v>
      </c>
      <c r="C329" s="117" t="s">
        <v>67</v>
      </c>
      <c r="D329" s="17">
        <f>Активн!CD25</f>
        <v>1.2589999999999999</v>
      </c>
      <c r="E329" s="18" t="s">
        <v>68</v>
      </c>
      <c r="F329" s="17">
        <f>Реактивн!CD25</f>
        <v>0.20899999999999999</v>
      </c>
    </row>
    <row r="330" spans="1:7" ht="20.100000000000001" customHeight="1">
      <c r="B330" s="122" t="s">
        <v>69</v>
      </c>
      <c r="C330" s="117" t="s">
        <v>70</v>
      </c>
      <c r="D330" s="17">
        <f>Активн!CD26</f>
        <v>1.17</v>
      </c>
      <c r="E330" s="18" t="s">
        <v>71</v>
      </c>
      <c r="F330" s="17">
        <f>Реактивн!CD26</f>
        <v>0.21</v>
      </c>
    </row>
    <row r="331" spans="1:7" ht="20.100000000000001" customHeight="1" thickBot="1">
      <c r="B331" s="123" t="s">
        <v>72</v>
      </c>
      <c r="C331" s="118" t="s">
        <v>73</v>
      </c>
      <c r="D331" s="19">
        <f>Активн!CD27</f>
        <v>1.0640000000000001</v>
      </c>
      <c r="E331" s="20" t="s">
        <v>74</v>
      </c>
      <c r="F331" s="19">
        <f>Реактивн!CD27</f>
        <v>0.20599999999999999</v>
      </c>
    </row>
    <row r="332" spans="1:7" ht="39.950000000000003" customHeight="1" thickBot="1">
      <c r="B332" s="124" t="s">
        <v>75</v>
      </c>
      <c r="C332" s="1" t="s">
        <v>78</v>
      </c>
      <c r="D332" s="125">
        <f>SUM(D308:D331)</f>
        <v>26.083999999999996</v>
      </c>
      <c r="E332" s="1" t="s">
        <v>79</v>
      </c>
      <c r="F332" s="126">
        <f>SUM(F308:F331)</f>
        <v>4.7089999999999987</v>
      </c>
    </row>
    <row r="333" spans="1:7" ht="39.950000000000003" customHeight="1">
      <c r="B333" s="131"/>
      <c r="C333" s="2"/>
      <c r="D333" s="132"/>
      <c r="E333" s="2"/>
      <c r="F333" s="132"/>
    </row>
    <row r="334" spans="1:7" ht="15.75">
      <c r="A334" s="178" t="s">
        <v>80</v>
      </c>
      <c r="B334" s="178"/>
      <c r="C334" s="178"/>
      <c r="D334" s="178"/>
      <c r="E334" s="178"/>
      <c r="F334" s="178"/>
      <c r="G334" s="178"/>
    </row>
    <row r="335" spans="1:7" ht="15.75">
      <c r="B335" s="21"/>
      <c r="C335" s="22" t="s">
        <v>81</v>
      </c>
      <c r="D335" s="24" t="str">
        <f>D2</f>
        <v>16.12.20.</v>
      </c>
      <c r="E335" s="119" t="s">
        <v>426</v>
      </c>
      <c r="F335" s="21"/>
    </row>
    <row r="336" spans="1:7" ht="15.75">
      <c r="B336" s="21"/>
      <c r="C336" s="21"/>
      <c r="D336" s="66"/>
      <c r="E336" s="67"/>
      <c r="F336" s="21"/>
    </row>
    <row r="337" spans="2:6" ht="15.75" customHeight="1">
      <c r="B337" s="21"/>
      <c r="C337" s="22" t="s">
        <v>1</v>
      </c>
      <c r="D337" s="180" t="s">
        <v>416</v>
      </c>
      <c r="E337" s="180"/>
      <c r="F337" s="180"/>
    </row>
    <row r="338" spans="2:6" ht="16.5" thickBot="1">
      <c r="B338" s="21"/>
      <c r="C338" s="129"/>
      <c r="D338" s="161"/>
      <c r="E338" s="161"/>
      <c r="F338" s="161"/>
    </row>
    <row r="339" spans="2:6" ht="20.100000000000001" customHeight="1">
      <c r="B339" s="170" t="s">
        <v>2</v>
      </c>
      <c r="C339" s="172" t="s">
        <v>87</v>
      </c>
      <c r="D339" s="173"/>
      <c r="E339" s="173"/>
      <c r="F339" s="174"/>
    </row>
    <row r="340" spans="2:6" ht="20.100000000000001" customHeight="1" thickBot="1">
      <c r="B340" s="171"/>
      <c r="C340" s="175" t="s">
        <v>88</v>
      </c>
      <c r="D340" s="176"/>
      <c r="E340" s="175" t="s">
        <v>89</v>
      </c>
      <c r="F340" s="176"/>
    </row>
    <row r="341" spans="2:6" ht="20.100000000000001" customHeight="1">
      <c r="B341" s="121" t="s">
        <v>3</v>
      </c>
      <c r="C341" s="116" t="s">
        <v>4</v>
      </c>
      <c r="D341" s="28">
        <f>Активн!M4</f>
        <v>3.4670000000000001</v>
      </c>
      <c r="E341" s="16" t="s">
        <v>5</v>
      </c>
      <c r="F341" s="28">
        <f>Реактивн!M4</f>
        <v>0.91900000000000004</v>
      </c>
    </row>
    <row r="342" spans="2:6" ht="20.100000000000001" customHeight="1">
      <c r="B342" s="122" t="s">
        <v>6</v>
      </c>
      <c r="C342" s="117" t="s">
        <v>7</v>
      </c>
      <c r="D342" s="17">
        <f>Активн!M5</f>
        <v>3.1760000000000002</v>
      </c>
      <c r="E342" s="18" t="s">
        <v>8</v>
      </c>
      <c r="F342" s="17">
        <f>Реактивн!M5</f>
        <v>0.87</v>
      </c>
    </row>
    <row r="343" spans="2:6" ht="20.100000000000001" customHeight="1">
      <c r="B343" s="122" t="s">
        <v>9</v>
      </c>
      <c r="C343" s="117" t="s">
        <v>10</v>
      </c>
      <c r="D343" s="17">
        <f>Активн!M6</f>
        <v>3.0510000000000002</v>
      </c>
      <c r="E343" s="18" t="s">
        <v>11</v>
      </c>
      <c r="F343" s="17">
        <f>Реактивн!M6</f>
        <v>0.88600000000000001</v>
      </c>
    </row>
    <row r="344" spans="2:6" ht="20.100000000000001" customHeight="1">
      <c r="B344" s="122" t="s">
        <v>12</v>
      </c>
      <c r="C344" s="117" t="s">
        <v>13</v>
      </c>
      <c r="D344" s="17">
        <f>Активн!M7</f>
        <v>3.0030000000000001</v>
      </c>
      <c r="E344" s="18" t="s">
        <v>14</v>
      </c>
      <c r="F344" s="17">
        <f>Реактивн!M7</f>
        <v>0.88900000000000001</v>
      </c>
    </row>
    <row r="345" spans="2:6" ht="20.100000000000001" customHeight="1">
      <c r="B345" s="122" t="s">
        <v>15</v>
      </c>
      <c r="C345" s="117" t="s">
        <v>16</v>
      </c>
      <c r="D345" s="17">
        <f>Активн!M8</f>
        <v>3.04</v>
      </c>
      <c r="E345" s="18" t="s">
        <v>17</v>
      </c>
      <c r="F345" s="17">
        <f>Реактивн!M8</f>
        <v>0.88300000000000001</v>
      </c>
    </row>
    <row r="346" spans="2:6" ht="20.100000000000001" customHeight="1">
      <c r="B346" s="122" t="s">
        <v>18</v>
      </c>
      <c r="C346" s="117" t="s">
        <v>19</v>
      </c>
      <c r="D346" s="17">
        <f>Активн!M9</f>
        <v>3.274</v>
      </c>
      <c r="E346" s="18" t="s">
        <v>20</v>
      </c>
      <c r="F346" s="17">
        <f>Реактивн!M9</f>
        <v>0.89500000000000002</v>
      </c>
    </row>
    <row r="347" spans="2:6" ht="20.100000000000001" customHeight="1">
      <c r="B347" s="122" t="s">
        <v>21</v>
      </c>
      <c r="C347" s="117" t="s">
        <v>22</v>
      </c>
      <c r="D347" s="17">
        <f>Активн!M10</f>
        <v>3.8879999999999999</v>
      </c>
      <c r="E347" s="18" t="s">
        <v>23</v>
      </c>
      <c r="F347" s="17">
        <f>Реактивн!M10</f>
        <v>0.90300000000000002</v>
      </c>
    </row>
    <row r="348" spans="2:6" ht="20.100000000000001" customHeight="1">
      <c r="B348" s="122" t="s">
        <v>24</v>
      </c>
      <c r="C348" s="117" t="s">
        <v>25</v>
      </c>
      <c r="D348" s="17">
        <f>Активн!M11</f>
        <v>4.5039999999999996</v>
      </c>
      <c r="E348" s="18" t="s">
        <v>26</v>
      </c>
      <c r="F348" s="17">
        <f>Реактивн!M11</f>
        <v>0.95799999999999996</v>
      </c>
    </row>
    <row r="349" spans="2:6" ht="20.100000000000001" customHeight="1">
      <c r="B349" s="122" t="s">
        <v>27</v>
      </c>
      <c r="C349" s="117" t="s">
        <v>28</v>
      </c>
      <c r="D349" s="17">
        <f>Активн!M12</f>
        <v>4.8019999999999996</v>
      </c>
      <c r="E349" s="18" t="s">
        <v>29</v>
      </c>
      <c r="F349" s="17">
        <f>Реактивн!M12</f>
        <v>0.90900000000000003</v>
      </c>
    </row>
    <row r="350" spans="2:6" ht="20.100000000000001" customHeight="1">
      <c r="B350" s="122" t="s">
        <v>30</v>
      </c>
      <c r="C350" s="117" t="s">
        <v>31</v>
      </c>
      <c r="D350" s="17">
        <f>Активн!M13</f>
        <v>5.04</v>
      </c>
      <c r="E350" s="18" t="s">
        <v>32</v>
      </c>
      <c r="F350" s="17">
        <f>Реактивн!M13</f>
        <v>0.90500000000000003</v>
      </c>
    </row>
    <row r="351" spans="2:6" ht="20.100000000000001" customHeight="1">
      <c r="B351" s="122" t="s">
        <v>33</v>
      </c>
      <c r="C351" s="117" t="s">
        <v>34</v>
      </c>
      <c r="D351" s="17">
        <f>Активн!M14</f>
        <v>5.1790000000000003</v>
      </c>
      <c r="E351" s="18" t="s">
        <v>35</v>
      </c>
      <c r="F351" s="17">
        <f>Реактивн!M14</f>
        <v>0.91300000000000003</v>
      </c>
    </row>
    <row r="352" spans="2:6" ht="20.100000000000001" customHeight="1">
      <c r="B352" s="122" t="s">
        <v>36</v>
      </c>
      <c r="C352" s="117" t="s">
        <v>37</v>
      </c>
      <c r="D352" s="17">
        <f>Активн!M15</f>
        <v>5.1790000000000003</v>
      </c>
      <c r="E352" s="18" t="s">
        <v>38</v>
      </c>
      <c r="F352" s="17">
        <f>Реактивн!M15</f>
        <v>0.93700000000000006</v>
      </c>
    </row>
    <row r="353" spans="1:7" ht="20.100000000000001" customHeight="1">
      <c r="B353" s="122" t="s">
        <v>39</v>
      </c>
      <c r="C353" s="117" t="s">
        <v>40</v>
      </c>
      <c r="D353" s="17">
        <f>Активн!M16</f>
        <v>5.1520000000000001</v>
      </c>
      <c r="E353" s="18" t="s">
        <v>41</v>
      </c>
      <c r="F353" s="17">
        <f>Реактивн!M16</f>
        <v>0.99</v>
      </c>
    </row>
    <row r="354" spans="1:7" ht="20.100000000000001" customHeight="1">
      <c r="B354" s="122" t="s">
        <v>42</v>
      </c>
      <c r="C354" s="117" t="s">
        <v>43</v>
      </c>
      <c r="D354" s="17">
        <f>Активн!M17</f>
        <v>5.0750000000000002</v>
      </c>
      <c r="E354" s="18" t="s">
        <v>44</v>
      </c>
      <c r="F354" s="17">
        <f>Реактивн!M17</f>
        <v>0.94799999999999995</v>
      </c>
    </row>
    <row r="355" spans="1:7" ht="20.100000000000001" customHeight="1">
      <c r="B355" s="122" t="s">
        <v>45</v>
      </c>
      <c r="C355" s="117" t="s">
        <v>46</v>
      </c>
      <c r="D355" s="17">
        <f>Активн!M18</f>
        <v>5.0960000000000001</v>
      </c>
      <c r="E355" s="18" t="s">
        <v>47</v>
      </c>
      <c r="F355" s="17">
        <f>Реактивн!M18</f>
        <v>0.98299999999999998</v>
      </c>
    </row>
    <row r="356" spans="1:7" ht="20.100000000000001" customHeight="1">
      <c r="B356" s="122" t="s">
        <v>48</v>
      </c>
      <c r="C356" s="117" t="s">
        <v>49</v>
      </c>
      <c r="D356" s="17">
        <f>Активн!M19</f>
        <v>5.1779999999999999</v>
      </c>
      <c r="E356" s="18" t="s">
        <v>50</v>
      </c>
      <c r="F356" s="17">
        <f>Реактивн!M19</f>
        <v>0.97699999999999998</v>
      </c>
    </row>
    <row r="357" spans="1:7" ht="20.100000000000001" customHeight="1">
      <c r="B357" s="122" t="s">
        <v>51</v>
      </c>
      <c r="C357" s="117" t="s">
        <v>52</v>
      </c>
      <c r="D357" s="17">
        <f>Активн!M20</f>
        <v>5.5490000000000004</v>
      </c>
      <c r="E357" s="18" t="s">
        <v>53</v>
      </c>
      <c r="F357" s="17">
        <f>Реактивн!M20</f>
        <v>1.05</v>
      </c>
    </row>
    <row r="358" spans="1:7" ht="20.100000000000001" customHeight="1">
      <c r="B358" s="122" t="s">
        <v>54</v>
      </c>
      <c r="C358" s="117" t="s">
        <v>55</v>
      </c>
      <c r="D358" s="17">
        <f>Активн!M21</f>
        <v>5.75</v>
      </c>
      <c r="E358" s="18" t="s">
        <v>56</v>
      </c>
      <c r="F358" s="17">
        <f>Реактивн!M21</f>
        <v>1.095</v>
      </c>
    </row>
    <row r="359" spans="1:7" ht="20.100000000000001" customHeight="1">
      <c r="B359" s="122" t="s">
        <v>57</v>
      </c>
      <c r="C359" s="117" t="s">
        <v>58</v>
      </c>
      <c r="D359" s="17">
        <f>Активн!M22</f>
        <v>5.7549999999999999</v>
      </c>
      <c r="E359" s="18" t="s">
        <v>59</v>
      </c>
      <c r="F359" s="17">
        <f>Реактивн!M22</f>
        <v>0.98299999999999998</v>
      </c>
    </row>
    <row r="360" spans="1:7" ht="20.100000000000001" customHeight="1">
      <c r="B360" s="122" t="s">
        <v>60</v>
      </c>
      <c r="C360" s="117" t="s">
        <v>61</v>
      </c>
      <c r="D360" s="17">
        <f>Активн!M23</f>
        <v>5.6909999999999998</v>
      </c>
      <c r="E360" s="18" t="s">
        <v>62</v>
      </c>
      <c r="F360" s="17">
        <f>Реактивн!M23</f>
        <v>0.99399999999999999</v>
      </c>
    </row>
    <row r="361" spans="1:7" ht="20.100000000000001" customHeight="1">
      <c r="B361" s="122" t="s">
        <v>63</v>
      </c>
      <c r="C361" s="117" t="s">
        <v>64</v>
      </c>
      <c r="D361" s="17">
        <f>Активн!M24</f>
        <v>5.4260000000000002</v>
      </c>
      <c r="E361" s="18" t="s">
        <v>65</v>
      </c>
      <c r="F361" s="17">
        <f>Реактивн!M24</f>
        <v>0.98199999999999998</v>
      </c>
    </row>
    <row r="362" spans="1:7" ht="20.100000000000001" customHeight="1">
      <c r="B362" s="122" t="s">
        <v>66</v>
      </c>
      <c r="C362" s="117" t="s">
        <v>67</v>
      </c>
      <c r="D362" s="17">
        <f>Активн!M25</f>
        <v>5.0659999999999998</v>
      </c>
      <c r="E362" s="18" t="s">
        <v>68</v>
      </c>
      <c r="F362" s="17">
        <f>Реактивн!M25</f>
        <v>0.96099999999999997</v>
      </c>
    </row>
    <row r="363" spans="1:7" ht="20.100000000000001" customHeight="1">
      <c r="B363" s="122" t="s">
        <v>69</v>
      </c>
      <c r="C363" s="117" t="s">
        <v>70</v>
      </c>
      <c r="D363" s="17">
        <f>Активн!M26</f>
        <v>4.4740000000000002</v>
      </c>
      <c r="E363" s="18" t="s">
        <v>71</v>
      </c>
      <c r="F363" s="17">
        <f>Реактивн!M26</f>
        <v>0.93400000000000005</v>
      </c>
    </row>
    <row r="364" spans="1:7" ht="20.100000000000001" customHeight="1" thickBot="1">
      <c r="B364" s="123" t="s">
        <v>72</v>
      </c>
      <c r="C364" s="118" t="s">
        <v>73</v>
      </c>
      <c r="D364" s="19">
        <f>Активн!M27</f>
        <v>3.851</v>
      </c>
      <c r="E364" s="20" t="s">
        <v>74</v>
      </c>
      <c r="F364" s="19">
        <f>Реактивн!M27</f>
        <v>0.86899999999999999</v>
      </c>
    </row>
    <row r="365" spans="1:7" ht="39.950000000000003" customHeight="1" thickBot="1">
      <c r="B365" s="124" t="s">
        <v>75</v>
      </c>
      <c r="C365" s="1" t="s">
        <v>78</v>
      </c>
      <c r="D365" s="125">
        <f>SUM(D341:D364)</f>
        <v>109.66600000000001</v>
      </c>
      <c r="E365" s="1" t="s">
        <v>79</v>
      </c>
      <c r="F365" s="126">
        <f>SUM(F341:F364)</f>
        <v>22.633000000000003</v>
      </c>
    </row>
    <row r="366" spans="1:7" ht="39.950000000000003" customHeight="1">
      <c r="B366" s="131"/>
      <c r="C366" s="2"/>
      <c r="D366" s="132"/>
      <c r="E366" s="2"/>
      <c r="F366" s="132"/>
    </row>
    <row r="367" spans="1:7" ht="15.75">
      <c r="A367" s="178" t="s">
        <v>80</v>
      </c>
      <c r="B367" s="178"/>
      <c r="C367" s="178"/>
      <c r="D367" s="178"/>
      <c r="E367" s="178"/>
      <c r="F367" s="178"/>
      <c r="G367" s="178"/>
    </row>
    <row r="368" spans="1:7" ht="15.75">
      <c r="B368" s="21"/>
      <c r="C368" s="22" t="s">
        <v>81</v>
      </c>
      <c r="D368" s="24" t="str">
        <f>D2</f>
        <v>16.12.20.</v>
      </c>
      <c r="E368" s="119" t="s">
        <v>426</v>
      </c>
      <c r="F368" s="21"/>
    </row>
    <row r="369" spans="2:6" ht="15.75">
      <c r="B369" s="21"/>
      <c r="C369" s="21"/>
      <c r="D369" s="66"/>
      <c r="E369" s="67"/>
      <c r="F369" s="21"/>
    </row>
    <row r="370" spans="2:6" ht="15.75" customHeight="1">
      <c r="B370" s="21"/>
      <c r="C370" s="22" t="s">
        <v>1</v>
      </c>
      <c r="D370" s="180" t="s">
        <v>417</v>
      </c>
      <c r="E370" s="180"/>
      <c r="F370" s="180"/>
    </row>
    <row r="371" spans="2:6" ht="16.5" thickBot="1">
      <c r="B371" s="21"/>
      <c r="C371" s="129"/>
      <c r="D371" s="161"/>
      <c r="E371" s="161"/>
      <c r="F371" s="161"/>
    </row>
    <row r="372" spans="2:6" ht="20.100000000000001" customHeight="1">
      <c r="B372" s="170" t="s">
        <v>2</v>
      </c>
      <c r="C372" s="172" t="s">
        <v>87</v>
      </c>
      <c r="D372" s="173"/>
      <c r="E372" s="173"/>
      <c r="F372" s="174"/>
    </row>
    <row r="373" spans="2:6" ht="20.100000000000001" customHeight="1" thickBot="1">
      <c r="B373" s="171"/>
      <c r="C373" s="175" t="s">
        <v>88</v>
      </c>
      <c r="D373" s="176"/>
      <c r="E373" s="175" t="s">
        <v>89</v>
      </c>
      <c r="F373" s="176"/>
    </row>
    <row r="374" spans="2:6" ht="20.100000000000001" customHeight="1">
      <c r="B374" s="121" t="s">
        <v>3</v>
      </c>
      <c r="C374" s="116" t="s">
        <v>4</v>
      </c>
      <c r="D374" s="95">
        <f>Активн!K4</f>
        <v>0.69399999999999995</v>
      </c>
      <c r="E374" s="116" t="s">
        <v>5</v>
      </c>
      <c r="F374" s="28">
        <f>Реактивн!K4</f>
        <v>0.11799999999999999</v>
      </c>
    </row>
    <row r="375" spans="2:6" ht="20.100000000000001" customHeight="1">
      <c r="B375" s="122" t="s">
        <v>6</v>
      </c>
      <c r="C375" s="117" t="s">
        <v>7</v>
      </c>
      <c r="D375" s="96">
        <f>Активн!K5</f>
        <v>0.64</v>
      </c>
      <c r="E375" s="117" t="s">
        <v>8</v>
      </c>
      <c r="F375" s="17">
        <f>Реактивн!K5</f>
        <v>0.10100000000000001</v>
      </c>
    </row>
    <row r="376" spans="2:6" ht="20.100000000000001" customHeight="1">
      <c r="B376" s="122" t="s">
        <v>9</v>
      </c>
      <c r="C376" s="117" t="s">
        <v>10</v>
      </c>
      <c r="D376" s="96">
        <f>Активн!K6</f>
        <v>0.621</v>
      </c>
      <c r="E376" s="117" t="s">
        <v>11</v>
      </c>
      <c r="F376" s="17">
        <f>Реактивн!K6</f>
        <v>0.10199999999999999</v>
      </c>
    </row>
    <row r="377" spans="2:6" ht="20.100000000000001" customHeight="1">
      <c r="B377" s="122" t="s">
        <v>12</v>
      </c>
      <c r="C377" s="117" t="s">
        <v>13</v>
      </c>
      <c r="D377" s="96">
        <f>Активн!K7</f>
        <v>0.60299999999999998</v>
      </c>
      <c r="E377" s="117" t="s">
        <v>14</v>
      </c>
      <c r="F377" s="17">
        <f>Реактивн!K7</f>
        <v>9.6000000000000002E-2</v>
      </c>
    </row>
    <row r="378" spans="2:6" ht="20.100000000000001" customHeight="1">
      <c r="B378" s="122" t="s">
        <v>15</v>
      </c>
      <c r="C378" s="117" t="s">
        <v>16</v>
      </c>
      <c r="D378" s="96">
        <f>Активн!K8</f>
        <v>0.60199999999999998</v>
      </c>
      <c r="E378" s="117" t="s">
        <v>17</v>
      </c>
      <c r="F378" s="17">
        <f>Реактивн!K8</f>
        <v>9.8000000000000004E-2</v>
      </c>
    </row>
    <row r="379" spans="2:6" ht="20.100000000000001" customHeight="1">
      <c r="B379" s="122" t="s">
        <v>18</v>
      </c>
      <c r="C379" s="117" t="s">
        <v>19</v>
      </c>
      <c r="D379" s="96">
        <f>Активн!K9</f>
        <v>0.69799999999999995</v>
      </c>
      <c r="E379" s="117" t="s">
        <v>20</v>
      </c>
      <c r="F379" s="17">
        <f>Реактивн!K9</f>
        <v>0.11799999999999999</v>
      </c>
    </row>
    <row r="380" spans="2:6" ht="20.100000000000001" customHeight="1">
      <c r="B380" s="122" t="s">
        <v>21</v>
      </c>
      <c r="C380" s="117" t="s">
        <v>22</v>
      </c>
      <c r="D380" s="96">
        <f>Активн!K10</f>
        <v>0.89600000000000002</v>
      </c>
      <c r="E380" s="117" t="s">
        <v>23</v>
      </c>
      <c r="F380" s="17">
        <f>Реактивн!K10</f>
        <v>0.14899999999999999</v>
      </c>
    </row>
    <row r="381" spans="2:6" ht="20.100000000000001" customHeight="1">
      <c r="B381" s="122" t="s">
        <v>24</v>
      </c>
      <c r="C381" s="117" t="s">
        <v>25</v>
      </c>
      <c r="D381" s="96">
        <f>Активн!K11</f>
        <v>1.0580000000000001</v>
      </c>
      <c r="E381" s="117" t="s">
        <v>26</v>
      </c>
      <c r="F381" s="17">
        <f>Реактивн!K11</f>
        <v>0.19500000000000001</v>
      </c>
    </row>
    <row r="382" spans="2:6" ht="20.100000000000001" customHeight="1">
      <c r="B382" s="122" t="s">
        <v>27</v>
      </c>
      <c r="C382" s="117" t="s">
        <v>28</v>
      </c>
      <c r="D382" s="96">
        <f>Активн!K12</f>
        <v>1.2350000000000001</v>
      </c>
      <c r="E382" s="117" t="s">
        <v>29</v>
      </c>
      <c r="F382" s="17">
        <f>Реактивн!K12</f>
        <v>0.20300000000000001</v>
      </c>
    </row>
    <row r="383" spans="2:6" ht="20.100000000000001" customHeight="1">
      <c r="B383" s="122" t="s">
        <v>30</v>
      </c>
      <c r="C383" s="117" t="s">
        <v>31</v>
      </c>
      <c r="D383" s="96">
        <f>Активн!K13</f>
        <v>1.33</v>
      </c>
      <c r="E383" s="117" t="s">
        <v>32</v>
      </c>
      <c r="F383" s="17">
        <f>Реактивн!K13</f>
        <v>0.22600000000000001</v>
      </c>
    </row>
    <row r="384" spans="2:6" ht="20.100000000000001" customHeight="1">
      <c r="B384" s="122" t="s">
        <v>33</v>
      </c>
      <c r="C384" s="117" t="s">
        <v>34</v>
      </c>
      <c r="D384" s="96">
        <f>Активн!K14</f>
        <v>1.3220000000000001</v>
      </c>
      <c r="E384" s="117" t="s">
        <v>35</v>
      </c>
      <c r="F384" s="17">
        <f>Реактивн!K14</f>
        <v>0.23499999999999999</v>
      </c>
    </row>
    <row r="385" spans="1:7" ht="20.100000000000001" customHeight="1">
      <c r="B385" s="122" t="s">
        <v>36</v>
      </c>
      <c r="C385" s="117" t="s">
        <v>37</v>
      </c>
      <c r="D385" s="96">
        <f>Активн!K15</f>
        <v>1.2669999999999999</v>
      </c>
      <c r="E385" s="117" t="s">
        <v>38</v>
      </c>
      <c r="F385" s="17">
        <f>Реактивн!K15</f>
        <v>0.2</v>
      </c>
    </row>
    <row r="386" spans="1:7" ht="20.100000000000001" customHeight="1">
      <c r="B386" s="122" t="s">
        <v>39</v>
      </c>
      <c r="C386" s="117" t="s">
        <v>40</v>
      </c>
      <c r="D386" s="96">
        <f>Активн!K16</f>
        <v>1.2509999999999999</v>
      </c>
      <c r="E386" s="117" t="s">
        <v>41</v>
      </c>
      <c r="F386" s="17">
        <f>Реактивн!K16</f>
        <v>0.21299999999999999</v>
      </c>
    </row>
    <row r="387" spans="1:7" ht="20.100000000000001" customHeight="1">
      <c r="B387" s="122" t="s">
        <v>42</v>
      </c>
      <c r="C387" s="117" t="s">
        <v>43</v>
      </c>
      <c r="D387" s="96">
        <f>Активн!K17</f>
        <v>1.2350000000000001</v>
      </c>
      <c r="E387" s="117" t="s">
        <v>44</v>
      </c>
      <c r="F387" s="17">
        <f>Реактивн!K17</f>
        <v>0.23200000000000001</v>
      </c>
    </row>
    <row r="388" spans="1:7" ht="20.100000000000001" customHeight="1">
      <c r="B388" s="122" t="s">
        <v>45</v>
      </c>
      <c r="C388" s="117" t="s">
        <v>46</v>
      </c>
      <c r="D388" s="96">
        <f>Активн!K18</f>
        <v>1.248</v>
      </c>
      <c r="E388" s="117" t="s">
        <v>47</v>
      </c>
      <c r="F388" s="17">
        <f>Реактивн!K18</f>
        <v>0.246</v>
      </c>
    </row>
    <row r="389" spans="1:7" ht="20.100000000000001" customHeight="1">
      <c r="B389" s="122" t="s">
        <v>48</v>
      </c>
      <c r="C389" s="117" t="s">
        <v>49</v>
      </c>
      <c r="D389" s="96">
        <f>Активн!K19</f>
        <v>1.2350000000000001</v>
      </c>
      <c r="E389" s="117" t="s">
        <v>50</v>
      </c>
      <c r="F389" s="17">
        <f>Реактивн!K19</f>
        <v>0.22600000000000001</v>
      </c>
    </row>
    <row r="390" spans="1:7" ht="20.100000000000001" customHeight="1">
      <c r="B390" s="122" t="s">
        <v>51</v>
      </c>
      <c r="C390" s="117" t="s">
        <v>52</v>
      </c>
      <c r="D390" s="96">
        <f>Активн!K20</f>
        <v>1.2589999999999999</v>
      </c>
      <c r="E390" s="117" t="s">
        <v>53</v>
      </c>
      <c r="F390" s="17">
        <f>Реактивн!K20</f>
        <v>0.22600000000000001</v>
      </c>
    </row>
    <row r="391" spans="1:7" ht="20.100000000000001" customHeight="1">
      <c r="B391" s="122" t="s">
        <v>54</v>
      </c>
      <c r="C391" s="117" t="s">
        <v>55</v>
      </c>
      <c r="D391" s="96">
        <f>Активн!K21</f>
        <v>1.1839999999999999</v>
      </c>
      <c r="E391" s="117" t="s">
        <v>56</v>
      </c>
      <c r="F391" s="17">
        <f>Реактивн!K21</f>
        <v>0.20499999999999999</v>
      </c>
    </row>
    <row r="392" spans="1:7" ht="20.100000000000001" customHeight="1">
      <c r="B392" s="122" t="s">
        <v>57</v>
      </c>
      <c r="C392" s="117" t="s">
        <v>58</v>
      </c>
      <c r="D392" s="96">
        <f>Активн!K22</f>
        <v>1.1339999999999999</v>
      </c>
      <c r="E392" s="117" t="s">
        <v>59</v>
      </c>
      <c r="F392" s="17">
        <f>Реактивн!K22</f>
        <v>0.18099999999999999</v>
      </c>
    </row>
    <row r="393" spans="1:7" ht="20.100000000000001" customHeight="1">
      <c r="B393" s="122" t="s">
        <v>60</v>
      </c>
      <c r="C393" s="117" t="s">
        <v>61</v>
      </c>
      <c r="D393" s="96">
        <f>Активн!K23</f>
        <v>1.133</v>
      </c>
      <c r="E393" s="117" t="s">
        <v>62</v>
      </c>
      <c r="F393" s="17">
        <f>Реактивн!K23</f>
        <v>0.18099999999999999</v>
      </c>
    </row>
    <row r="394" spans="1:7" ht="20.100000000000001" customHeight="1">
      <c r="B394" s="122" t="s">
        <v>63</v>
      </c>
      <c r="C394" s="117" t="s">
        <v>64</v>
      </c>
      <c r="D394" s="96">
        <f>Активн!K24</f>
        <v>1.091</v>
      </c>
      <c r="E394" s="117" t="s">
        <v>65</v>
      </c>
      <c r="F394" s="17">
        <f>Реактивн!K24</f>
        <v>0.17100000000000001</v>
      </c>
    </row>
    <row r="395" spans="1:7" ht="20.100000000000001" customHeight="1">
      <c r="B395" s="122" t="s">
        <v>66</v>
      </c>
      <c r="C395" s="117" t="s">
        <v>67</v>
      </c>
      <c r="D395" s="96">
        <f>Активн!K25</f>
        <v>1.056</v>
      </c>
      <c r="E395" s="117" t="s">
        <v>68</v>
      </c>
      <c r="F395" s="17">
        <f>Реактивн!K25</f>
        <v>0.16500000000000001</v>
      </c>
    </row>
    <row r="396" spans="1:7" ht="20.100000000000001" customHeight="1">
      <c r="B396" s="122" t="s">
        <v>69</v>
      </c>
      <c r="C396" s="117" t="s">
        <v>70</v>
      </c>
      <c r="D396" s="96">
        <f>Активн!K26</f>
        <v>0.91200000000000003</v>
      </c>
      <c r="E396" s="117" t="s">
        <v>71</v>
      </c>
      <c r="F396" s="17">
        <f>Реактивн!K26</f>
        <v>0.13300000000000001</v>
      </c>
    </row>
    <row r="397" spans="1:7" ht="20.100000000000001" customHeight="1" thickBot="1">
      <c r="B397" s="123" t="s">
        <v>72</v>
      </c>
      <c r="C397" s="118" t="s">
        <v>73</v>
      </c>
      <c r="D397" s="97">
        <f>Активн!K27</f>
        <v>0.79400000000000004</v>
      </c>
      <c r="E397" s="118" t="s">
        <v>74</v>
      </c>
      <c r="F397" s="19">
        <f>Реактивн!K27</f>
        <v>0.12</v>
      </c>
    </row>
    <row r="398" spans="1:7" ht="39.950000000000003" customHeight="1" thickBot="1">
      <c r="B398" s="124" t="s">
        <v>75</v>
      </c>
      <c r="C398" s="1" t="s">
        <v>78</v>
      </c>
      <c r="D398" s="125">
        <f>SUM(D374:D397)</f>
        <v>24.497999999999998</v>
      </c>
      <c r="E398" s="15" t="s">
        <v>79</v>
      </c>
      <c r="F398" s="133">
        <f>SUM(F374:F397)</f>
        <v>4.1399999999999997</v>
      </c>
    </row>
    <row r="399" spans="1:7" ht="39.950000000000003" customHeight="1">
      <c r="B399" s="131"/>
      <c r="C399" s="2"/>
      <c r="D399" s="132"/>
      <c r="E399" s="2"/>
      <c r="F399" s="132"/>
    </row>
    <row r="400" spans="1:7" ht="15.75">
      <c r="A400" s="178" t="s">
        <v>80</v>
      </c>
      <c r="B400" s="178"/>
      <c r="C400" s="178"/>
      <c r="D400" s="178"/>
      <c r="E400" s="178"/>
      <c r="F400" s="178"/>
      <c r="G400" s="178"/>
    </row>
    <row r="401" spans="2:6" ht="15.75">
      <c r="B401" s="21"/>
      <c r="C401" s="22" t="s">
        <v>81</v>
      </c>
      <c r="D401" s="24" t="str">
        <f>D2</f>
        <v>16.12.20.</v>
      </c>
      <c r="E401" s="119" t="s">
        <v>426</v>
      </c>
      <c r="F401" s="21"/>
    </row>
    <row r="402" spans="2:6" ht="15.75">
      <c r="B402" s="21"/>
      <c r="C402" s="21"/>
      <c r="D402" s="66"/>
      <c r="E402" s="67"/>
      <c r="F402" s="21"/>
    </row>
    <row r="403" spans="2:6" ht="15.75" customHeight="1">
      <c r="B403" s="21"/>
      <c r="C403" s="22" t="s">
        <v>1</v>
      </c>
      <c r="D403" s="180" t="s">
        <v>418</v>
      </c>
      <c r="E403" s="180"/>
      <c r="F403" s="180"/>
    </row>
    <row r="404" spans="2:6" ht="16.5" thickBot="1">
      <c r="B404" s="21"/>
      <c r="C404" s="129"/>
      <c r="D404" s="161"/>
      <c r="E404" s="161"/>
      <c r="F404" s="161"/>
    </row>
    <row r="405" spans="2:6" ht="20.100000000000001" customHeight="1">
      <c r="B405" s="170" t="s">
        <v>2</v>
      </c>
      <c r="C405" s="172" t="s">
        <v>87</v>
      </c>
      <c r="D405" s="173"/>
      <c r="E405" s="173"/>
      <c r="F405" s="174"/>
    </row>
    <row r="406" spans="2:6" ht="20.100000000000001" customHeight="1" thickBot="1">
      <c r="B406" s="171"/>
      <c r="C406" s="175" t="s">
        <v>88</v>
      </c>
      <c r="D406" s="176"/>
      <c r="E406" s="175" t="s">
        <v>89</v>
      </c>
      <c r="F406" s="176"/>
    </row>
    <row r="407" spans="2:6" ht="20.100000000000001" customHeight="1">
      <c r="B407" s="121" t="s">
        <v>3</v>
      </c>
      <c r="C407" s="116" t="s">
        <v>4</v>
      </c>
      <c r="D407" s="28">
        <f>Активн!ER4</f>
        <v>1.7000000000000001E-2</v>
      </c>
      <c r="E407" s="16" t="s">
        <v>5</v>
      </c>
      <c r="F407" s="28">
        <f>Реактивн!ER4</f>
        <v>2.3E-2</v>
      </c>
    </row>
    <row r="408" spans="2:6" ht="20.100000000000001" customHeight="1">
      <c r="B408" s="122" t="s">
        <v>6</v>
      </c>
      <c r="C408" s="117" t="s">
        <v>7</v>
      </c>
      <c r="D408" s="17">
        <f>Активн!ER5</f>
        <v>1.7000000000000001E-2</v>
      </c>
      <c r="E408" s="18" t="s">
        <v>8</v>
      </c>
      <c r="F408" s="17">
        <f>Реактивн!ER5</f>
        <v>2.4E-2</v>
      </c>
    </row>
    <row r="409" spans="2:6" ht="20.100000000000001" customHeight="1">
      <c r="B409" s="122" t="s">
        <v>9</v>
      </c>
      <c r="C409" s="117" t="s">
        <v>10</v>
      </c>
      <c r="D409" s="17">
        <f>Активн!ER6</f>
        <v>1.7999999999999999E-2</v>
      </c>
      <c r="E409" s="18" t="s">
        <v>11</v>
      </c>
      <c r="F409" s="17">
        <f>Реактивн!ER6</f>
        <v>2.3E-2</v>
      </c>
    </row>
    <row r="410" spans="2:6" ht="20.100000000000001" customHeight="1">
      <c r="B410" s="122" t="s">
        <v>12</v>
      </c>
      <c r="C410" s="117" t="s">
        <v>13</v>
      </c>
      <c r="D410" s="17">
        <f>Активн!ER7</f>
        <v>1.7000000000000001E-2</v>
      </c>
      <c r="E410" s="18" t="s">
        <v>14</v>
      </c>
      <c r="F410" s="17">
        <f>Реактивн!ER7</f>
        <v>2.3E-2</v>
      </c>
    </row>
    <row r="411" spans="2:6" ht="20.100000000000001" customHeight="1">
      <c r="B411" s="122" t="s">
        <v>15</v>
      </c>
      <c r="C411" s="117" t="s">
        <v>16</v>
      </c>
      <c r="D411" s="17">
        <f>Активн!ER8</f>
        <v>1.7000000000000001E-2</v>
      </c>
      <c r="E411" s="18" t="s">
        <v>17</v>
      </c>
      <c r="F411" s="17">
        <f>Реактивн!ER8</f>
        <v>2.3E-2</v>
      </c>
    </row>
    <row r="412" spans="2:6" ht="20.100000000000001" customHeight="1">
      <c r="B412" s="122" t="s">
        <v>18</v>
      </c>
      <c r="C412" s="117" t="s">
        <v>19</v>
      </c>
      <c r="D412" s="17">
        <f>Активн!ER9</f>
        <v>0.05</v>
      </c>
      <c r="E412" s="18" t="s">
        <v>20</v>
      </c>
      <c r="F412" s="17">
        <f>Реактивн!ER9</f>
        <v>2.5999999999999999E-2</v>
      </c>
    </row>
    <row r="413" spans="2:6" ht="20.100000000000001" customHeight="1">
      <c r="B413" s="122" t="s">
        <v>21</v>
      </c>
      <c r="C413" s="117" t="s">
        <v>22</v>
      </c>
      <c r="D413" s="17">
        <f>Активн!ER10</f>
        <v>0.13600000000000001</v>
      </c>
      <c r="E413" s="18" t="s">
        <v>23</v>
      </c>
      <c r="F413" s="17">
        <f>Реактивн!ER10</f>
        <v>3.7999999999999999E-2</v>
      </c>
    </row>
    <row r="414" spans="2:6" ht="20.100000000000001" customHeight="1">
      <c r="B414" s="122" t="s">
        <v>24</v>
      </c>
      <c r="C414" s="117" t="s">
        <v>25</v>
      </c>
      <c r="D414" s="17">
        <f>Активн!ER11</f>
        <v>0.17799999999999999</v>
      </c>
      <c r="E414" s="18" t="s">
        <v>26</v>
      </c>
      <c r="F414" s="17">
        <f>Реактивн!ER11</f>
        <v>4.2999999999999997E-2</v>
      </c>
    </row>
    <row r="415" spans="2:6" ht="20.100000000000001" customHeight="1">
      <c r="B415" s="122" t="s">
        <v>27</v>
      </c>
      <c r="C415" s="117" t="s">
        <v>28</v>
      </c>
      <c r="D415" s="17">
        <f>Активн!ER12</f>
        <v>0.13200000000000001</v>
      </c>
      <c r="E415" s="18" t="s">
        <v>29</v>
      </c>
      <c r="F415" s="17">
        <f>Реактивн!ER12</f>
        <v>3.5999999999999997E-2</v>
      </c>
    </row>
    <row r="416" spans="2:6" ht="20.100000000000001" customHeight="1">
      <c r="B416" s="122" t="s">
        <v>30</v>
      </c>
      <c r="C416" s="117" t="s">
        <v>31</v>
      </c>
      <c r="D416" s="17">
        <f>Активн!ER13</f>
        <v>0.16400000000000001</v>
      </c>
      <c r="E416" s="18" t="s">
        <v>32</v>
      </c>
      <c r="F416" s="17">
        <f>Реактивн!ER13</f>
        <v>4.2000000000000003E-2</v>
      </c>
    </row>
    <row r="417" spans="2:6" ht="20.100000000000001" customHeight="1">
      <c r="B417" s="122" t="s">
        <v>33</v>
      </c>
      <c r="C417" s="117" t="s">
        <v>34</v>
      </c>
      <c r="D417" s="17">
        <f>Активн!ER14</f>
        <v>0.108</v>
      </c>
      <c r="E417" s="18" t="s">
        <v>35</v>
      </c>
      <c r="F417" s="17">
        <f>Реактивн!ER14</f>
        <v>3.2000000000000001E-2</v>
      </c>
    </row>
    <row r="418" spans="2:6" ht="20.100000000000001" customHeight="1">
      <c r="B418" s="122" t="s">
        <v>36</v>
      </c>
      <c r="C418" s="117" t="s">
        <v>37</v>
      </c>
      <c r="D418" s="17">
        <f>Активн!ER15</f>
        <v>0.11</v>
      </c>
      <c r="E418" s="18" t="s">
        <v>38</v>
      </c>
      <c r="F418" s="17">
        <f>Реактивн!ER15</f>
        <v>3.5999999999999997E-2</v>
      </c>
    </row>
    <row r="419" spans="2:6" ht="20.100000000000001" customHeight="1">
      <c r="B419" s="122" t="s">
        <v>39</v>
      </c>
      <c r="C419" s="117" t="s">
        <v>40</v>
      </c>
      <c r="D419" s="17">
        <f>Активн!ER16</f>
        <v>0.13</v>
      </c>
      <c r="E419" s="18" t="s">
        <v>41</v>
      </c>
      <c r="F419" s="17">
        <f>Реактивн!ER16</f>
        <v>3.5999999999999997E-2</v>
      </c>
    </row>
    <row r="420" spans="2:6" ht="20.100000000000001" customHeight="1">
      <c r="B420" s="122" t="s">
        <v>42</v>
      </c>
      <c r="C420" s="117" t="s">
        <v>43</v>
      </c>
      <c r="D420" s="17">
        <f>Активн!ER17</f>
        <v>0.11799999999999999</v>
      </c>
      <c r="E420" s="18" t="s">
        <v>44</v>
      </c>
      <c r="F420" s="17">
        <f>Реактивн!ER17</f>
        <v>3.5000000000000003E-2</v>
      </c>
    </row>
    <row r="421" spans="2:6" ht="20.100000000000001" customHeight="1">
      <c r="B421" s="122" t="s">
        <v>45</v>
      </c>
      <c r="C421" s="117" t="s">
        <v>46</v>
      </c>
      <c r="D421" s="17">
        <f>Активн!ER18</f>
        <v>0.106</v>
      </c>
      <c r="E421" s="18" t="s">
        <v>47</v>
      </c>
      <c r="F421" s="17">
        <f>Реактивн!ER18</f>
        <v>3.3000000000000002E-2</v>
      </c>
    </row>
    <row r="422" spans="2:6" ht="20.100000000000001" customHeight="1">
      <c r="B422" s="122" t="s">
        <v>48</v>
      </c>
      <c r="C422" s="117" t="s">
        <v>49</v>
      </c>
      <c r="D422" s="17">
        <f>Активн!ER19</f>
        <v>7.0999999999999994E-2</v>
      </c>
      <c r="E422" s="18" t="s">
        <v>50</v>
      </c>
      <c r="F422" s="17">
        <f>Реактивн!ER19</f>
        <v>2.8000000000000001E-2</v>
      </c>
    </row>
    <row r="423" spans="2:6" ht="20.100000000000001" customHeight="1">
      <c r="B423" s="122" t="s">
        <v>51</v>
      </c>
      <c r="C423" s="117" t="s">
        <v>52</v>
      </c>
      <c r="D423" s="17">
        <f>Активн!ER20</f>
        <v>0.13200000000000001</v>
      </c>
      <c r="E423" s="18" t="s">
        <v>53</v>
      </c>
      <c r="F423" s="17">
        <f>Реактивн!ER20</f>
        <v>3.5000000000000003E-2</v>
      </c>
    </row>
    <row r="424" spans="2:6" ht="20.100000000000001" customHeight="1">
      <c r="B424" s="122" t="s">
        <v>54</v>
      </c>
      <c r="C424" s="117" t="s">
        <v>55</v>
      </c>
      <c r="D424" s="17">
        <f>Активн!ER21</f>
        <v>0.126</v>
      </c>
      <c r="E424" s="18" t="s">
        <v>56</v>
      </c>
      <c r="F424" s="17">
        <f>Реактивн!ER21</f>
        <v>3.2000000000000001E-2</v>
      </c>
    </row>
    <row r="425" spans="2:6" ht="20.100000000000001" customHeight="1">
      <c r="B425" s="122" t="s">
        <v>57</v>
      </c>
      <c r="C425" s="117" t="s">
        <v>58</v>
      </c>
      <c r="D425" s="17">
        <f>Активн!ER22</f>
        <v>0.107</v>
      </c>
      <c r="E425" s="18" t="s">
        <v>59</v>
      </c>
      <c r="F425" s="17">
        <f>Реактивн!ER22</f>
        <v>3.5999999999999997E-2</v>
      </c>
    </row>
    <row r="426" spans="2:6" ht="20.100000000000001" customHeight="1">
      <c r="B426" s="122" t="s">
        <v>60</v>
      </c>
      <c r="C426" s="117" t="s">
        <v>61</v>
      </c>
      <c r="D426" s="17">
        <f>Активн!ER23</f>
        <v>4.5999999999999999E-2</v>
      </c>
      <c r="E426" s="18" t="s">
        <v>62</v>
      </c>
      <c r="F426" s="17">
        <f>Реактивн!ER23</f>
        <v>2.5999999999999999E-2</v>
      </c>
    </row>
    <row r="427" spans="2:6" ht="20.100000000000001" customHeight="1">
      <c r="B427" s="122" t="s">
        <v>63</v>
      </c>
      <c r="C427" s="117" t="s">
        <v>64</v>
      </c>
      <c r="D427" s="17">
        <f>Активн!ER24</f>
        <v>3.5000000000000003E-2</v>
      </c>
      <c r="E427" s="18" t="s">
        <v>65</v>
      </c>
      <c r="F427" s="17">
        <f>Реактивн!ER24</f>
        <v>2.5000000000000001E-2</v>
      </c>
    </row>
    <row r="428" spans="2:6" ht="20.100000000000001" customHeight="1">
      <c r="B428" s="122" t="s">
        <v>66</v>
      </c>
      <c r="C428" s="117" t="s">
        <v>67</v>
      </c>
      <c r="D428" s="17">
        <f>Активн!ER25</f>
        <v>3.5999999999999997E-2</v>
      </c>
      <c r="E428" s="18" t="s">
        <v>68</v>
      </c>
      <c r="F428" s="17">
        <f>Реактивн!ER25</f>
        <v>2.4E-2</v>
      </c>
    </row>
    <row r="429" spans="2:6" ht="20.100000000000001" customHeight="1">
      <c r="B429" s="122" t="s">
        <v>69</v>
      </c>
      <c r="C429" s="117" t="s">
        <v>70</v>
      </c>
      <c r="D429" s="17">
        <f>Активн!ER26</f>
        <v>3.5999999999999997E-2</v>
      </c>
      <c r="E429" s="18" t="s">
        <v>71</v>
      </c>
      <c r="F429" s="17">
        <f>Реактивн!ER26</f>
        <v>2.5000000000000001E-2</v>
      </c>
    </row>
    <row r="430" spans="2:6" ht="20.100000000000001" customHeight="1" thickBot="1">
      <c r="B430" s="123" t="s">
        <v>72</v>
      </c>
      <c r="C430" s="118" t="s">
        <v>73</v>
      </c>
      <c r="D430" s="19">
        <f>Активн!ER27</f>
        <v>4.2999999999999997E-2</v>
      </c>
      <c r="E430" s="20" t="s">
        <v>74</v>
      </c>
      <c r="F430" s="19">
        <f>Реактивн!ER27</f>
        <v>2.5999999999999999E-2</v>
      </c>
    </row>
    <row r="431" spans="2:6" ht="39.950000000000003" customHeight="1" thickBot="1">
      <c r="B431" s="124" t="s">
        <v>75</v>
      </c>
      <c r="C431" s="1" t="s">
        <v>78</v>
      </c>
      <c r="D431" s="125">
        <f>SUM(D407:D430)</f>
        <v>1.9500000000000002</v>
      </c>
      <c r="E431" s="1" t="s">
        <v>79</v>
      </c>
      <c r="F431" s="126">
        <f>SUM(F407:F430)</f>
        <v>0.7300000000000002</v>
      </c>
    </row>
    <row r="432" spans="2:6" ht="39.950000000000003" customHeight="1">
      <c r="B432" s="131"/>
      <c r="C432" s="2"/>
      <c r="D432" s="132"/>
      <c r="E432" s="2"/>
      <c r="F432" s="132"/>
    </row>
    <row r="433" spans="1:7" ht="15.75">
      <c r="A433" s="178" t="s">
        <v>80</v>
      </c>
      <c r="B433" s="178"/>
      <c r="C433" s="178"/>
      <c r="D433" s="178"/>
      <c r="E433" s="178"/>
      <c r="F433" s="178"/>
      <c r="G433" s="178"/>
    </row>
    <row r="434" spans="1:7" ht="15.75">
      <c r="B434" s="21"/>
      <c r="C434" s="22" t="s">
        <v>81</v>
      </c>
      <c r="D434" s="24" t="str">
        <f>D2</f>
        <v>16.12.20.</v>
      </c>
      <c r="E434" s="119" t="s">
        <v>426</v>
      </c>
      <c r="F434" s="21"/>
    </row>
    <row r="435" spans="1:7" ht="15.75">
      <c r="B435" s="21"/>
      <c r="C435" s="21"/>
      <c r="D435" s="66"/>
      <c r="E435" s="67"/>
      <c r="F435" s="21"/>
    </row>
    <row r="436" spans="1:7" ht="15.75" customHeight="1">
      <c r="B436" s="21"/>
      <c r="C436" s="22" t="s">
        <v>1</v>
      </c>
      <c r="D436" s="180" t="s">
        <v>419</v>
      </c>
      <c r="E436" s="180"/>
      <c r="F436" s="180"/>
    </row>
    <row r="437" spans="1:7" ht="16.5" thickBot="1">
      <c r="B437" s="21"/>
      <c r="C437" s="129"/>
      <c r="D437" s="161"/>
      <c r="E437" s="161"/>
      <c r="F437" s="161"/>
    </row>
    <row r="438" spans="1:7" ht="20.100000000000001" customHeight="1">
      <c r="B438" s="170" t="s">
        <v>2</v>
      </c>
      <c r="C438" s="172" t="s">
        <v>87</v>
      </c>
      <c r="D438" s="173"/>
      <c r="E438" s="173"/>
      <c r="F438" s="174"/>
    </row>
    <row r="439" spans="1:7" ht="20.100000000000001" customHeight="1" thickBot="1">
      <c r="B439" s="171"/>
      <c r="C439" s="175" t="s">
        <v>88</v>
      </c>
      <c r="D439" s="176"/>
      <c r="E439" s="175" t="s">
        <v>89</v>
      </c>
      <c r="F439" s="176"/>
    </row>
    <row r="440" spans="1:7" ht="20.100000000000001" customHeight="1">
      <c r="B440" s="121" t="s">
        <v>3</v>
      </c>
      <c r="C440" s="116" t="s">
        <v>4</v>
      </c>
      <c r="D440" s="28">
        <f>Активн!L4</f>
        <v>0.37</v>
      </c>
      <c r="E440" s="16" t="s">
        <v>5</v>
      </c>
      <c r="F440" s="28">
        <f>Реактивн!L4</f>
        <v>5.2999999999999999E-2</v>
      </c>
    </row>
    <row r="441" spans="1:7" ht="20.100000000000001" customHeight="1">
      <c r="B441" s="122" t="s">
        <v>6</v>
      </c>
      <c r="C441" s="117" t="s">
        <v>7</v>
      </c>
      <c r="D441" s="17">
        <f>Активн!L5</f>
        <v>0.33600000000000002</v>
      </c>
      <c r="E441" s="18" t="s">
        <v>8</v>
      </c>
      <c r="F441" s="17">
        <f>Реактивн!L5</f>
        <v>4.2000000000000003E-2</v>
      </c>
    </row>
    <row r="442" spans="1:7" ht="20.100000000000001" customHeight="1">
      <c r="B442" s="122" t="s">
        <v>9</v>
      </c>
      <c r="C442" s="117" t="s">
        <v>10</v>
      </c>
      <c r="D442" s="17">
        <f>Активн!L6</f>
        <v>0.32600000000000001</v>
      </c>
      <c r="E442" s="18" t="s">
        <v>11</v>
      </c>
      <c r="F442" s="17">
        <f>Реактивн!L6</f>
        <v>4.5999999999999999E-2</v>
      </c>
    </row>
    <row r="443" spans="1:7" ht="20.100000000000001" customHeight="1">
      <c r="B443" s="122" t="s">
        <v>12</v>
      </c>
      <c r="C443" s="117" t="s">
        <v>13</v>
      </c>
      <c r="D443" s="17">
        <f>Активн!L7</f>
        <v>0.318</v>
      </c>
      <c r="E443" s="18" t="s">
        <v>14</v>
      </c>
      <c r="F443" s="17">
        <f>Реактивн!L7</f>
        <v>4.4999999999999998E-2</v>
      </c>
    </row>
    <row r="444" spans="1:7" ht="20.100000000000001" customHeight="1">
      <c r="B444" s="122" t="s">
        <v>15</v>
      </c>
      <c r="C444" s="117" t="s">
        <v>16</v>
      </c>
      <c r="D444" s="17">
        <f>Активн!L8</f>
        <v>0.318</v>
      </c>
      <c r="E444" s="18" t="s">
        <v>17</v>
      </c>
      <c r="F444" s="17">
        <f>Реактивн!L8</f>
        <v>4.2999999999999997E-2</v>
      </c>
    </row>
    <row r="445" spans="1:7" ht="20.100000000000001" customHeight="1">
      <c r="B445" s="122" t="s">
        <v>18</v>
      </c>
      <c r="C445" s="117" t="s">
        <v>19</v>
      </c>
      <c r="D445" s="17">
        <f>Активн!L9</f>
        <v>0.34200000000000003</v>
      </c>
      <c r="E445" s="18" t="s">
        <v>20</v>
      </c>
      <c r="F445" s="17">
        <f>Реактивн!L9</f>
        <v>0.05</v>
      </c>
    </row>
    <row r="446" spans="1:7" ht="20.100000000000001" customHeight="1">
      <c r="B446" s="122" t="s">
        <v>21</v>
      </c>
      <c r="C446" s="117" t="s">
        <v>22</v>
      </c>
      <c r="D446" s="17">
        <f>Активн!L10</f>
        <v>0.40200000000000002</v>
      </c>
      <c r="E446" s="18" t="s">
        <v>23</v>
      </c>
      <c r="F446" s="17">
        <f>Реактивн!L10</f>
        <v>6.2E-2</v>
      </c>
    </row>
    <row r="447" spans="1:7" ht="20.100000000000001" customHeight="1">
      <c r="B447" s="122" t="s">
        <v>24</v>
      </c>
      <c r="C447" s="117" t="s">
        <v>25</v>
      </c>
      <c r="D447" s="17">
        <f>Активн!L11</f>
        <v>0.499</v>
      </c>
      <c r="E447" s="18" t="s">
        <v>26</v>
      </c>
      <c r="F447" s="17">
        <f>Реактивн!L11</f>
        <v>8.2000000000000003E-2</v>
      </c>
    </row>
    <row r="448" spans="1:7" ht="20.100000000000001" customHeight="1">
      <c r="B448" s="122" t="s">
        <v>27</v>
      </c>
      <c r="C448" s="117" t="s">
        <v>28</v>
      </c>
      <c r="D448" s="17">
        <f>Активн!L12</f>
        <v>0.48199999999999998</v>
      </c>
      <c r="E448" s="18" t="s">
        <v>29</v>
      </c>
      <c r="F448" s="17">
        <f>Реактивн!L12</f>
        <v>7.4999999999999997E-2</v>
      </c>
    </row>
    <row r="449" spans="2:6" ht="20.100000000000001" customHeight="1">
      <c r="B449" s="122" t="s">
        <v>30</v>
      </c>
      <c r="C449" s="117" t="s">
        <v>31</v>
      </c>
      <c r="D449" s="17">
        <f>Активн!L13</f>
        <v>0.53300000000000003</v>
      </c>
      <c r="E449" s="18" t="s">
        <v>32</v>
      </c>
      <c r="F449" s="17">
        <f>Реактивн!L13</f>
        <v>6.9000000000000006E-2</v>
      </c>
    </row>
    <row r="450" spans="2:6" ht="20.100000000000001" customHeight="1">
      <c r="B450" s="122" t="s">
        <v>33</v>
      </c>
      <c r="C450" s="117" t="s">
        <v>34</v>
      </c>
      <c r="D450" s="17">
        <f>Активн!L14</f>
        <v>0.52500000000000002</v>
      </c>
      <c r="E450" s="18" t="s">
        <v>35</v>
      </c>
      <c r="F450" s="17">
        <f>Реактивн!L14</f>
        <v>7.1999999999999995E-2</v>
      </c>
    </row>
    <row r="451" spans="2:6" ht="20.100000000000001" customHeight="1">
      <c r="B451" s="122" t="s">
        <v>36</v>
      </c>
      <c r="C451" s="117" t="s">
        <v>37</v>
      </c>
      <c r="D451" s="17">
        <f>Активн!L15</f>
        <v>0.53300000000000003</v>
      </c>
      <c r="E451" s="18" t="s">
        <v>38</v>
      </c>
      <c r="F451" s="17">
        <f>Реактивн!L15</f>
        <v>7.4999999999999997E-2</v>
      </c>
    </row>
    <row r="452" spans="2:6" ht="20.100000000000001" customHeight="1">
      <c r="B452" s="122" t="s">
        <v>39</v>
      </c>
      <c r="C452" s="117" t="s">
        <v>40</v>
      </c>
      <c r="D452" s="17">
        <f>Активн!L16</f>
        <v>0.53100000000000003</v>
      </c>
      <c r="E452" s="18" t="s">
        <v>41</v>
      </c>
      <c r="F452" s="17">
        <f>Реактивн!L16</f>
        <v>7.4999999999999997E-2</v>
      </c>
    </row>
    <row r="453" spans="2:6" ht="20.100000000000001" customHeight="1">
      <c r="B453" s="122" t="s">
        <v>42</v>
      </c>
      <c r="C453" s="117" t="s">
        <v>43</v>
      </c>
      <c r="D453" s="17">
        <f>Активн!L17</f>
        <v>0.51200000000000001</v>
      </c>
      <c r="E453" s="18" t="s">
        <v>44</v>
      </c>
      <c r="F453" s="17">
        <f>Реактивн!L17</f>
        <v>8.5999999999999993E-2</v>
      </c>
    </row>
    <row r="454" spans="2:6" ht="20.100000000000001" customHeight="1">
      <c r="B454" s="122" t="s">
        <v>45</v>
      </c>
      <c r="C454" s="117" t="s">
        <v>46</v>
      </c>
      <c r="D454" s="17">
        <f>Активн!L18</f>
        <v>0.52500000000000002</v>
      </c>
      <c r="E454" s="18" t="s">
        <v>47</v>
      </c>
      <c r="F454" s="17">
        <f>Реактивн!L18</f>
        <v>9.4E-2</v>
      </c>
    </row>
    <row r="455" spans="2:6" ht="20.100000000000001" customHeight="1">
      <c r="B455" s="122" t="s">
        <v>48</v>
      </c>
      <c r="C455" s="117" t="s">
        <v>49</v>
      </c>
      <c r="D455" s="17">
        <f>Активн!L19</f>
        <v>0.49</v>
      </c>
      <c r="E455" s="18" t="s">
        <v>50</v>
      </c>
      <c r="F455" s="17">
        <f>Реактивн!L19</f>
        <v>9.0999999999999998E-2</v>
      </c>
    </row>
    <row r="456" spans="2:6" ht="20.100000000000001" customHeight="1">
      <c r="B456" s="122" t="s">
        <v>51</v>
      </c>
      <c r="C456" s="117" t="s">
        <v>52</v>
      </c>
      <c r="D456" s="17">
        <f>Активн!L20</f>
        <v>0.48499999999999999</v>
      </c>
      <c r="E456" s="18" t="s">
        <v>53</v>
      </c>
      <c r="F456" s="17">
        <f>Реактивн!L20</f>
        <v>8.7999999999999995E-2</v>
      </c>
    </row>
    <row r="457" spans="2:6" ht="20.100000000000001" customHeight="1">
      <c r="B457" s="122" t="s">
        <v>54</v>
      </c>
      <c r="C457" s="117" t="s">
        <v>55</v>
      </c>
      <c r="D457" s="17">
        <f>Активн!L21</f>
        <v>0.501</v>
      </c>
      <c r="E457" s="18" t="s">
        <v>56</v>
      </c>
      <c r="F457" s="17">
        <f>Реактивн!L21</f>
        <v>9.0999999999999998E-2</v>
      </c>
    </row>
    <row r="458" spans="2:6" ht="20.100000000000001" customHeight="1">
      <c r="B458" s="122" t="s">
        <v>57</v>
      </c>
      <c r="C458" s="117" t="s">
        <v>58</v>
      </c>
      <c r="D458" s="17">
        <f>Активн!L22</f>
        <v>0.52</v>
      </c>
      <c r="E458" s="18" t="s">
        <v>59</v>
      </c>
      <c r="F458" s="17">
        <f>Реактивн!L22</f>
        <v>0.09</v>
      </c>
    </row>
    <row r="459" spans="2:6" ht="20.100000000000001" customHeight="1">
      <c r="B459" s="122" t="s">
        <v>60</v>
      </c>
      <c r="C459" s="117" t="s">
        <v>61</v>
      </c>
      <c r="D459" s="17">
        <f>Активн!L23</f>
        <v>0.53400000000000003</v>
      </c>
      <c r="E459" s="18" t="s">
        <v>62</v>
      </c>
      <c r="F459" s="17">
        <f>Реактивн!L23</f>
        <v>0.09</v>
      </c>
    </row>
    <row r="460" spans="2:6" ht="20.100000000000001" customHeight="1">
      <c r="B460" s="122" t="s">
        <v>63</v>
      </c>
      <c r="C460" s="117" t="s">
        <v>64</v>
      </c>
      <c r="D460" s="17">
        <f>Активн!L24</f>
        <v>0.53400000000000003</v>
      </c>
      <c r="E460" s="18" t="s">
        <v>65</v>
      </c>
      <c r="F460" s="17">
        <f>Реактивн!L24</f>
        <v>9.2999999999999999E-2</v>
      </c>
    </row>
    <row r="461" spans="2:6" ht="20.100000000000001" customHeight="1">
      <c r="B461" s="122" t="s">
        <v>66</v>
      </c>
      <c r="C461" s="117" t="s">
        <v>67</v>
      </c>
      <c r="D461" s="17">
        <f>Активн!L25</f>
        <v>0.50900000000000001</v>
      </c>
      <c r="E461" s="18" t="s">
        <v>68</v>
      </c>
      <c r="F461" s="17">
        <f>Реактивн!L25</f>
        <v>8.5999999999999993E-2</v>
      </c>
    </row>
    <row r="462" spans="2:6" ht="20.100000000000001" customHeight="1">
      <c r="B462" s="122" t="s">
        <v>69</v>
      </c>
      <c r="C462" s="117" t="s">
        <v>70</v>
      </c>
      <c r="D462" s="17">
        <f>Активн!L26</f>
        <v>0.45900000000000002</v>
      </c>
      <c r="E462" s="18" t="s">
        <v>71</v>
      </c>
      <c r="F462" s="17">
        <f>Реактивн!L26</f>
        <v>7.6999999999999999E-2</v>
      </c>
    </row>
    <row r="463" spans="2:6" ht="20.100000000000001" customHeight="1" thickBot="1">
      <c r="B463" s="123" t="s">
        <v>72</v>
      </c>
      <c r="C463" s="118" t="s">
        <v>73</v>
      </c>
      <c r="D463" s="19">
        <f>Активн!L27</f>
        <v>0.40799999999999997</v>
      </c>
      <c r="E463" s="20" t="s">
        <v>74</v>
      </c>
      <c r="F463" s="19">
        <f>Реактивн!L27</f>
        <v>6.7000000000000004E-2</v>
      </c>
    </row>
    <row r="464" spans="2:6" ht="39.950000000000003" customHeight="1" thickBot="1">
      <c r="B464" s="124" t="s">
        <v>75</v>
      </c>
      <c r="C464" s="1" t="s">
        <v>78</v>
      </c>
      <c r="D464" s="125">
        <f>SUM(D440:D463)</f>
        <v>10.992000000000003</v>
      </c>
      <c r="E464" s="1" t="s">
        <v>79</v>
      </c>
      <c r="F464" s="126">
        <f>SUM(F440:F463)</f>
        <v>1.742</v>
      </c>
    </row>
    <row r="465" spans="1:7" ht="39.950000000000003" customHeight="1">
      <c r="B465" s="131"/>
      <c r="C465" s="2"/>
      <c r="D465" s="132"/>
      <c r="E465" s="2"/>
      <c r="F465" s="132"/>
    </row>
    <row r="466" spans="1:7" ht="15.75">
      <c r="A466" s="178" t="s">
        <v>80</v>
      </c>
      <c r="B466" s="178"/>
      <c r="C466" s="178"/>
      <c r="D466" s="178"/>
      <c r="E466" s="178"/>
      <c r="F466" s="178"/>
      <c r="G466" s="178"/>
    </row>
    <row r="467" spans="1:7" ht="15.75">
      <c r="B467" s="21"/>
      <c r="C467" s="22" t="s">
        <v>81</v>
      </c>
      <c r="D467" s="24" t="str">
        <f>D2</f>
        <v>16.12.20.</v>
      </c>
      <c r="E467" s="119" t="s">
        <v>426</v>
      </c>
      <c r="F467" s="21"/>
    </row>
    <row r="468" spans="1:7" ht="15.75">
      <c r="B468" s="21"/>
      <c r="C468" s="21"/>
      <c r="D468" s="66"/>
      <c r="E468" s="67"/>
      <c r="F468" s="21"/>
    </row>
    <row r="469" spans="1:7" ht="15.75" customHeight="1">
      <c r="B469" s="21"/>
      <c r="C469" s="22" t="s">
        <v>1</v>
      </c>
      <c r="D469" s="180" t="s">
        <v>420</v>
      </c>
      <c r="E469" s="180"/>
      <c r="F469" s="180"/>
    </row>
    <row r="470" spans="1:7" ht="16.5" thickBot="1">
      <c r="B470" s="21"/>
      <c r="C470" s="129"/>
      <c r="D470" s="161"/>
      <c r="E470" s="161"/>
      <c r="F470" s="161"/>
    </row>
    <row r="471" spans="1:7" ht="20.100000000000001" customHeight="1">
      <c r="B471" s="170" t="s">
        <v>2</v>
      </c>
      <c r="C471" s="172" t="s">
        <v>87</v>
      </c>
      <c r="D471" s="173"/>
      <c r="E471" s="173"/>
      <c r="F471" s="174"/>
    </row>
    <row r="472" spans="1:7" ht="20.100000000000001" customHeight="1" thickBot="1">
      <c r="B472" s="171"/>
      <c r="C472" s="175" t="s">
        <v>88</v>
      </c>
      <c r="D472" s="176"/>
      <c r="E472" s="175" t="s">
        <v>89</v>
      </c>
      <c r="F472" s="176"/>
    </row>
    <row r="473" spans="1:7" ht="20.100000000000001" customHeight="1">
      <c r="B473" s="121" t="s">
        <v>3</v>
      </c>
      <c r="C473" s="116" t="s">
        <v>4</v>
      </c>
      <c r="D473" s="28">
        <f>Активн!N4</f>
        <v>2.7170000000000001</v>
      </c>
      <c r="E473" s="16" t="s">
        <v>5</v>
      </c>
      <c r="F473" s="28">
        <f>Реактивн!N4</f>
        <v>0.57199999999999995</v>
      </c>
    </row>
    <row r="474" spans="1:7" ht="20.100000000000001" customHeight="1">
      <c r="B474" s="122" t="s">
        <v>6</v>
      </c>
      <c r="C474" s="117" t="s">
        <v>7</v>
      </c>
      <c r="D474" s="17">
        <f>Активн!N5</f>
        <v>2.5150000000000001</v>
      </c>
      <c r="E474" s="18" t="s">
        <v>8</v>
      </c>
      <c r="F474" s="17">
        <f>Реактивн!N5</f>
        <v>0.54800000000000004</v>
      </c>
    </row>
    <row r="475" spans="1:7" ht="20.100000000000001" customHeight="1">
      <c r="B475" s="122" t="s">
        <v>9</v>
      </c>
      <c r="C475" s="117" t="s">
        <v>10</v>
      </c>
      <c r="D475" s="17">
        <f>Активн!N6</f>
        <v>2.4020000000000001</v>
      </c>
      <c r="E475" s="18" t="s">
        <v>11</v>
      </c>
      <c r="F475" s="17">
        <f>Реактивн!N6</f>
        <v>0.51600000000000001</v>
      </c>
    </row>
    <row r="476" spans="1:7" ht="20.100000000000001" customHeight="1">
      <c r="B476" s="122" t="s">
        <v>12</v>
      </c>
      <c r="C476" s="117" t="s">
        <v>13</v>
      </c>
      <c r="D476" s="17">
        <f>Активн!N7</f>
        <v>2.411</v>
      </c>
      <c r="E476" s="18" t="s">
        <v>14</v>
      </c>
      <c r="F476" s="17">
        <f>Реактивн!N7</f>
        <v>0.53500000000000003</v>
      </c>
    </row>
    <row r="477" spans="1:7" ht="20.100000000000001" customHeight="1">
      <c r="B477" s="122" t="s">
        <v>15</v>
      </c>
      <c r="C477" s="117" t="s">
        <v>16</v>
      </c>
      <c r="D477" s="17">
        <f>Активн!N8</f>
        <v>2.464</v>
      </c>
      <c r="E477" s="18" t="s">
        <v>17</v>
      </c>
      <c r="F477" s="17">
        <f>Реактивн!N8</f>
        <v>0.53500000000000003</v>
      </c>
    </row>
    <row r="478" spans="1:7" ht="20.100000000000001" customHeight="1">
      <c r="B478" s="122" t="s">
        <v>18</v>
      </c>
      <c r="C478" s="117" t="s">
        <v>19</v>
      </c>
      <c r="D478" s="17">
        <f>Активн!N9</f>
        <v>2.6459999999999999</v>
      </c>
      <c r="E478" s="18" t="s">
        <v>20</v>
      </c>
      <c r="F478" s="17">
        <f>Реактивн!N9</f>
        <v>0.51300000000000001</v>
      </c>
    </row>
    <row r="479" spans="1:7" ht="20.100000000000001" customHeight="1">
      <c r="B479" s="122" t="s">
        <v>21</v>
      </c>
      <c r="C479" s="117" t="s">
        <v>22</v>
      </c>
      <c r="D479" s="17">
        <f>Активн!N10</f>
        <v>3.27</v>
      </c>
      <c r="E479" s="18" t="s">
        <v>23</v>
      </c>
      <c r="F479" s="17">
        <f>Реактивн!N10</f>
        <v>0.54200000000000004</v>
      </c>
    </row>
    <row r="480" spans="1:7" ht="20.100000000000001" customHeight="1">
      <c r="B480" s="122" t="s">
        <v>24</v>
      </c>
      <c r="C480" s="117" t="s">
        <v>25</v>
      </c>
      <c r="D480" s="17">
        <f>Активн!N11</f>
        <v>3.843</v>
      </c>
      <c r="E480" s="18" t="s">
        <v>26</v>
      </c>
      <c r="F480" s="17">
        <f>Реактивн!N11</f>
        <v>0.63400000000000001</v>
      </c>
    </row>
    <row r="481" spans="2:6" ht="20.100000000000001" customHeight="1">
      <c r="B481" s="122" t="s">
        <v>27</v>
      </c>
      <c r="C481" s="117" t="s">
        <v>28</v>
      </c>
      <c r="D481" s="17">
        <f>Активн!N12</f>
        <v>4.173</v>
      </c>
      <c r="E481" s="18" t="s">
        <v>29</v>
      </c>
      <c r="F481" s="17">
        <f>Реактивн!N12</f>
        <v>0.63400000000000001</v>
      </c>
    </row>
    <row r="482" spans="2:6" ht="20.100000000000001" customHeight="1">
      <c r="B482" s="122" t="s">
        <v>30</v>
      </c>
      <c r="C482" s="117" t="s">
        <v>31</v>
      </c>
      <c r="D482" s="17">
        <f>Активн!N13</f>
        <v>4.3170000000000002</v>
      </c>
      <c r="E482" s="18" t="s">
        <v>32</v>
      </c>
      <c r="F482" s="17">
        <f>Реактивн!N13</f>
        <v>0.65400000000000003</v>
      </c>
    </row>
    <row r="483" spans="2:6" ht="20.100000000000001" customHeight="1">
      <c r="B483" s="122" t="s">
        <v>33</v>
      </c>
      <c r="C483" s="117" t="s">
        <v>34</v>
      </c>
      <c r="D483" s="17">
        <f>Активн!N14</f>
        <v>4.24</v>
      </c>
      <c r="E483" s="18" t="s">
        <v>35</v>
      </c>
      <c r="F483" s="17">
        <f>Реактивн!N14</f>
        <v>0.63700000000000001</v>
      </c>
    </row>
    <row r="484" spans="2:6" ht="20.100000000000001" customHeight="1">
      <c r="B484" s="122" t="s">
        <v>36</v>
      </c>
      <c r="C484" s="117" t="s">
        <v>37</v>
      </c>
      <c r="D484" s="17">
        <f>Активн!N15</f>
        <v>4.1280000000000001</v>
      </c>
      <c r="E484" s="18" t="s">
        <v>38</v>
      </c>
      <c r="F484" s="17">
        <f>Реактивн!N15</f>
        <v>0.66</v>
      </c>
    </row>
    <row r="485" spans="2:6" ht="20.100000000000001" customHeight="1">
      <c r="B485" s="122" t="s">
        <v>39</v>
      </c>
      <c r="C485" s="117" t="s">
        <v>40</v>
      </c>
      <c r="D485" s="17">
        <f>Активн!N16</f>
        <v>4.0579999999999998</v>
      </c>
      <c r="E485" s="18" t="s">
        <v>41</v>
      </c>
      <c r="F485" s="17">
        <f>Реактивн!N16</f>
        <v>0.67600000000000005</v>
      </c>
    </row>
    <row r="486" spans="2:6" ht="20.100000000000001" customHeight="1">
      <c r="B486" s="122" t="s">
        <v>42</v>
      </c>
      <c r="C486" s="117" t="s">
        <v>43</v>
      </c>
      <c r="D486" s="17">
        <f>Активн!N17</f>
        <v>3.9820000000000002</v>
      </c>
      <c r="E486" s="18" t="s">
        <v>44</v>
      </c>
      <c r="F486" s="17">
        <f>Реактивн!N17</f>
        <v>0.66900000000000004</v>
      </c>
    </row>
    <row r="487" spans="2:6" ht="20.100000000000001" customHeight="1">
      <c r="B487" s="122" t="s">
        <v>45</v>
      </c>
      <c r="C487" s="117" t="s">
        <v>46</v>
      </c>
      <c r="D487" s="17">
        <f>Активн!N18</f>
        <v>3.9260000000000002</v>
      </c>
      <c r="E487" s="18" t="s">
        <v>47</v>
      </c>
      <c r="F487" s="17">
        <f>Реактивн!N18</f>
        <v>0.746</v>
      </c>
    </row>
    <row r="488" spans="2:6" ht="20.100000000000001" customHeight="1">
      <c r="B488" s="122" t="s">
        <v>48</v>
      </c>
      <c r="C488" s="117" t="s">
        <v>49</v>
      </c>
      <c r="D488" s="17">
        <f>Активн!N19</f>
        <v>3.976</v>
      </c>
      <c r="E488" s="18" t="s">
        <v>50</v>
      </c>
      <c r="F488" s="17">
        <f>Реактивн!N19</f>
        <v>0.76</v>
      </c>
    </row>
    <row r="489" spans="2:6" ht="20.100000000000001" customHeight="1">
      <c r="B489" s="122" t="s">
        <v>51</v>
      </c>
      <c r="C489" s="117" t="s">
        <v>52</v>
      </c>
      <c r="D489" s="17">
        <f>Активн!N20</f>
        <v>4.165</v>
      </c>
      <c r="E489" s="18" t="s">
        <v>53</v>
      </c>
      <c r="F489" s="17">
        <f>Реактивн!N20</f>
        <v>0.751</v>
      </c>
    </row>
    <row r="490" spans="2:6" ht="20.100000000000001" customHeight="1">
      <c r="B490" s="122" t="s">
        <v>54</v>
      </c>
      <c r="C490" s="117" t="s">
        <v>55</v>
      </c>
      <c r="D490" s="17">
        <f>Активн!N21</f>
        <v>4.2530000000000001</v>
      </c>
      <c r="E490" s="18" t="s">
        <v>56</v>
      </c>
      <c r="F490" s="17">
        <f>Реактивн!N21</f>
        <v>0.76800000000000002</v>
      </c>
    </row>
    <row r="491" spans="2:6" ht="20.100000000000001" customHeight="1">
      <c r="B491" s="122" t="s">
        <v>57</v>
      </c>
      <c r="C491" s="117" t="s">
        <v>58</v>
      </c>
      <c r="D491" s="17">
        <f>Активн!N22</f>
        <v>4.2699999999999996</v>
      </c>
      <c r="E491" s="18" t="s">
        <v>59</v>
      </c>
      <c r="F491" s="17">
        <f>Реактивн!N22</f>
        <v>0.71799999999999997</v>
      </c>
    </row>
    <row r="492" spans="2:6" ht="20.100000000000001" customHeight="1">
      <c r="B492" s="122" t="s">
        <v>60</v>
      </c>
      <c r="C492" s="117" t="s">
        <v>61</v>
      </c>
      <c r="D492" s="17">
        <f>Активн!N23</f>
        <v>4.282</v>
      </c>
      <c r="E492" s="18" t="s">
        <v>62</v>
      </c>
      <c r="F492" s="17">
        <f>Реактивн!N23</f>
        <v>0.74099999999999999</v>
      </c>
    </row>
    <row r="493" spans="2:6" ht="20.100000000000001" customHeight="1">
      <c r="B493" s="122" t="s">
        <v>63</v>
      </c>
      <c r="C493" s="117" t="s">
        <v>64</v>
      </c>
      <c r="D493" s="17">
        <f>Активн!N24</f>
        <v>4.2130000000000001</v>
      </c>
      <c r="E493" s="18" t="s">
        <v>65</v>
      </c>
      <c r="F493" s="17">
        <f>Реактивн!N24</f>
        <v>0.75700000000000001</v>
      </c>
    </row>
    <row r="494" spans="2:6" ht="20.100000000000001" customHeight="1">
      <c r="B494" s="122" t="s">
        <v>66</v>
      </c>
      <c r="C494" s="117" t="s">
        <v>67</v>
      </c>
      <c r="D494" s="17">
        <f>Активн!N25</f>
        <v>3.9889999999999999</v>
      </c>
      <c r="E494" s="18" t="s">
        <v>68</v>
      </c>
      <c r="F494" s="17">
        <f>Реактивн!N25</f>
        <v>0.73799999999999999</v>
      </c>
    </row>
    <row r="495" spans="2:6" ht="20.100000000000001" customHeight="1">
      <c r="B495" s="122" t="s">
        <v>69</v>
      </c>
      <c r="C495" s="117" t="s">
        <v>70</v>
      </c>
      <c r="D495" s="17">
        <f>Активн!N26</f>
        <v>3.4980000000000002</v>
      </c>
      <c r="E495" s="18" t="s">
        <v>71</v>
      </c>
      <c r="F495" s="17">
        <f>Реактивн!N26</f>
        <v>0.67600000000000005</v>
      </c>
    </row>
    <row r="496" spans="2:6" ht="20.100000000000001" customHeight="1" thickBot="1">
      <c r="B496" s="123" t="s">
        <v>72</v>
      </c>
      <c r="C496" s="118" t="s">
        <v>73</v>
      </c>
      <c r="D496" s="19">
        <f>Активн!N27</f>
        <v>3.0910000000000002</v>
      </c>
      <c r="E496" s="20" t="s">
        <v>74</v>
      </c>
      <c r="F496" s="19">
        <f>Реактивн!N27</f>
        <v>0.66500000000000004</v>
      </c>
    </row>
    <row r="497" spans="1:7" ht="39.950000000000003" customHeight="1" thickBot="1">
      <c r="B497" s="124" t="s">
        <v>75</v>
      </c>
      <c r="C497" s="1" t="s">
        <v>78</v>
      </c>
      <c r="D497" s="125">
        <f>SUM(D473:D496)</f>
        <v>86.828999999999994</v>
      </c>
      <c r="E497" s="1" t="s">
        <v>79</v>
      </c>
      <c r="F497" s="126">
        <f>SUM(F473:F496)</f>
        <v>15.645</v>
      </c>
    </row>
    <row r="498" spans="1:7" ht="39.950000000000003" customHeight="1">
      <c r="B498" s="131"/>
      <c r="C498" s="2"/>
      <c r="D498" s="132"/>
      <c r="E498" s="2"/>
      <c r="F498" s="132"/>
    </row>
    <row r="499" spans="1:7" ht="15.75">
      <c r="A499" s="178" t="s">
        <v>80</v>
      </c>
      <c r="B499" s="178"/>
      <c r="C499" s="178"/>
      <c r="D499" s="178"/>
      <c r="E499" s="178"/>
      <c r="F499" s="178"/>
      <c r="G499" s="178"/>
    </row>
    <row r="500" spans="1:7" ht="15.75">
      <c r="B500" s="21"/>
      <c r="C500" s="22" t="s">
        <v>81</v>
      </c>
      <c r="D500" s="24" t="str">
        <f>D2</f>
        <v>16.12.20.</v>
      </c>
      <c r="E500" s="119" t="s">
        <v>426</v>
      </c>
      <c r="F500" s="21"/>
    </row>
    <row r="501" spans="1:7" ht="15.75">
      <c r="B501" s="21"/>
      <c r="C501" s="21"/>
      <c r="D501" s="66"/>
      <c r="E501" s="67"/>
      <c r="F501" s="21"/>
    </row>
    <row r="502" spans="1:7" ht="15.75" customHeight="1">
      <c r="B502" s="21"/>
      <c r="C502" s="22" t="s">
        <v>1</v>
      </c>
      <c r="D502" s="180" t="s">
        <v>421</v>
      </c>
      <c r="E502" s="180"/>
      <c r="F502" s="180"/>
    </row>
    <row r="503" spans="1:7" ht="16.5" thickBot="1">
      <c r="B503" s="21"/>
      <c r="C503" s="129"/>
      <c r="D503" s="161"/>
      <c r="E503" s="161"/>
      <c r="F503" s="161"/>
    </row>
    <row r="504" spans="1:7" ht="20.100000000000001" customHeight="1">
      <c r="B504" s="170" t="s">
        <v>2</v>
      </c>
      <c r="C504" s="172" t="s">
        <v>87</v>
      </c>
      <c r="D504" s="173"/>
      <c r="E504" s="173"/>
      <c r="F504" s="174"/>
    </row>
    <row r="505" spans="1:7" ht="20.100000000000001" customHeight="1" thickBot="1">
      <c r="B505" s="171"/>
      <c r="C505" s="175" t="s">
        <v>88</v>
      </c>
      <c r="D505" s="176"/>
      <c r="E505" s="175" t="s">
        <v>89</v>
      </c>
      <c r="F505" s="176"/>
    </row>
    <row r="506" spans="1:7" ht="20.100000000000001" customHeight="1">
      <c r="B506" s="121" t="s">
        <v>3</v>
      </c>
      <c r="C506" s="116" t="s">
        <v>4</v>
      </c>
      <c r="D506" s="28">
        <f>Активн!ES4</f>
        <v>1.4E-2</v>
      </c>
      <c r="E506" s="16" t="s">
        <v>5</v>
      </c>
      <c r="F506" s="28">
        <f>Реактивн!ES4</f>
        <v>4.2000000000000003E-2</v>
      </c>
    </row>
    <row r="507" spans="1:7" ht="20.100000000000001" customHeight="1">
      <c r="B507" s="122" t="s">
        <v>6</v>
      </c>
      <c r="C507" s="117" t="s">
        <v>7</v>
      </c>
      <c r="D507" s="17">
        <f>Активн!ES5</f>
        <v>1.2999999999999999E-2</v>
      </c>
      <c r="E507" s="18" t="s">
        <v>8</v>
      </c>
      <c r="F507" s="17">
        <f>Реактивн!ES5</f>
        <v>4.1000000000000002E-2</v>
      </c>
    </row>
    <row r="508" spans="1:7" ht="20.100000000000001" customHeight="1">
      <c r="B508" s="122" t="s">
        <v>9</v>
      </c>
      <c r="C508" s="117" t="s">
        <v>10</v>
      </c>
      <c r="D508" s="17">
        <f>Активн!ES6</f>
        <v>1.2999999999999999E-2</v>
      </c>
      <c r="E508" s="18" t="s">
        <v>11</v>
      </c>
      <c r="F508" s="17">
        <f>Реактивн!ES6</f>
        <v>4.2000000000000003E-2</v>
      </c>
    </row>
    <row r="509" spans="1:7" ht="20.100000000000001" customHeight="1">
      <c r="B509" s="122" t="s">
        <v>12</v>
      </c>
      <c r="C509" s="117" t="s">
        <v>13</v>
      </c>
      <c r="D509" s="17">
        <f>Активн!ES7</f>
        <v>1.4E-2</v>
      </c>
      <c r="E509" s="18" t="s">
        <v>14</v>
      </c>
      <c r="F509" s="17">
        <f>Реактивн!ES7</f>
        <v>4.2000000000000003E-2</v>
      </c>
    </row>
    <row r="510" spans="1:7" ht="20.100000000000001" customHeight="1">
      <c r="B510" s="122" t="s">
        <v>15</v>
      </c>
      <c r="C510" s="117" t="s">
        <v>16</v>
      </c>
      <c r="D510" s="17">
        <f>Активн!ES8</f>
        <v>1.2999999999999999E-2</v>
      </c>
      <c r="E510" s="18" t="s">
        <v>17</v>
      </c>
      <c r="F510" s="17">
        <f>Реактивн!ES8</f>
        <v>4.2000000000000003E-2</v>
      </c>
    </row>
    <row r="511" spans="1:7" ht="20.100000000000001" customHeight="1">
      <c r="B511" s="122" t="s">
        <v>18</v>
      </c>
      <c r="C511" s="117" t="s">
        <v>19</v>
      </c>
      <c r="D511" s="17">
        <f>Активн!ES9</f>
        <v>1.2999999999999999E-2</v>
      </c>
      <c r="E511" s="18" t="s">
        <v>20</v>
      </c>
      <c r="F511" s="17">
        <f>Реактивн!ES9</f>
        <v>4.2000000000000003E-2</v>
      </c>
    </row>
    <row r="512" spans="1:7" ht="20.100000000000001" customHeight="1">
      <c r="B512" s="122" t="s">
        <v>21</v>
      </c>
      <c r="C512" s="117" t="s">
        <v>22</v>
      </c>
      <c r="D512" s="17">
        <f>Активн!ES10</f>
        <v>1.4E-2</v>
      </c>
      <c r="E512" s="18" t="s">
        <v>23</v>
      </c>
      <c r="F512" s="17">
        <f>Реактивн!ES10</f>
        <v>4.2000000000000003E-2</v>
      </c>
    </row>
    <row r="513" spans="2:6" ht="20.100000000000001" customHeight="1">
      <c r="B513" s="122" t="s">
        <v>24</v>
      </c>
      <c r="C513" s="117" t="s">
        <v>25</v>
      </c>
      <c r="D513" s="17">
        <f>Активн!ES11</f>
        <v>1.2E-2</v>
      </c>
      <c r="E513" s="18" t="s">
        <v>26</v>
      </c>
      <c r="F513" s="17">
        <f>Реактивн!ES11</f>
        <v>4.2000000000000003E-2</v>
      </c>
    </row>
    <row r="514" spans="2:6" ht="20.100000000000001" customHeight="1">
      <c r="B514" s="122" t="s">
        <v>27</v>
      </c>
      <c r="C514" s="117" t="s">
        <v>28</v>
      </c>
      <c r="D514" s="17">
        <f>Активн!ES12</f>
        <v>1.2999999999999999E-2</v>
      </c>
      <c r="E514" s="18" t="s">
        <v>29</v>
      </c>
      <c r="F514" s="17">
        <f>Реактивн!ES12</f>
        <v>4.2000000000000003E-2</v>
      </c>
    </row>
    <row r="515" spans="2:6" ht="20.100000000000001" customHeight="1">
      <c r="B515" s="122" t="s">
        <v>30</v>
      </c>
      <c r="C515" s="117" t="s">
        <v>31</v>
      </c>
      <c r="D515" s="17">
        <f>Активн!ES13</f>
        <v>1.2999999999999999E-2</v>
      </c>
      <c r="E515" s="18" t="s">
        <v>32</v>
      </c>
      <c r="F515" s="17">
        <f>Реактивн!ES13</f>
        <v>4.1000000000000002E-2</v>
      </c>
    </row>
    <row r="516" spans="2:6" ht="20.100000000000001" customHeight="1">
      <c r="B516" s="122" t="s">
        <v>33</v>
      </c>
      <c r="C516" s="117" t="s">
        <v>34</v>
      </c>
      <c r="D516" s="17">
        <f>Активн!ES14</f>
        <v>1.2E-2</v>
      </c>
      <c r="E516" s="18" t="s">
        <v>35</v>
      </c>
      <c r="F516" s="17">
        <f>Реактивн!ES14</f>
        <v>4.2000000000000003E-2</v>
      </c>
    </row>
    <row r="517" spans="2:6" ht="20.100000000000001" customHeight="1">
      <c r="B517" s="122" t="s">
        <v>36</v>
      </c>
      <c r="C517" s="117" t="s">
        <v>37</v>
      </c>
      <c r="D517" s="17">
        <f>Активн!ES15</f>
        <v>1.2999999999999999E-2</v>
      </c>
      <c r="E517" s="18" t="s">
        <v>38</v>
      </c>
      <c r="F517" s="17">
        <f>Реактивн!ES15</f>
        <v>4.2000000000000003E-2</v>
      </c>
    </row>
    <row r="518" spans="2:6" ht="20.100000000000001" customHeight="1">
      <c r="B518" s="122" t="s">
        <v>39</v>
      </c>
      <c r="C518" s="117" t="s">
        <v>40</v>
      </c>
      <c r="D518" s="17">
        <f>Активн!ES16</f>
        <v>1.2999999999999999E-2</v>
      </c>
      <c r="E518" s="18" t="s">
        <v>41</v>
      </c>
      <c r="F518" s="17">
        <f>Реактивн!ES16</f>
        <v>4.1000000000000002E-2</v>
      </c>
    </row>
    <row r="519" spans="2:6" ht="20.100000000000001" customHeight="1">
      <c r="B519" s="122" t="s">
        <v>42</v>
      </c>
      <c r="C519" s="117" t="s">
        <v>43</v>
      </c>
      <c r="D519" s="17">
        <f>Активн!ES17</f>
        <v>1.2999999999999999E-2</v>
      </c>
      <c r="E519" s="18" t="s">
        <v>44</v>
      </c>
      <c r="F519" s="17">
        <f>Реактивн!ES17</f>
        <v>4.2000000000000003E-2</v>
      </c>
    </row>
    <row r="520" spans="2:6" ht="20.100000000000001" customHeight="1">
      <c r="B520" s="122" t="s">
        <v>45</v>
      </c>
      <c r="C520" s="117" t="s">
        <v>46</v>
      </c>
      <c r="D520" s="17">
        <f>Активн!ES18</f>
        <v>1.2999999999999999E-2</v>
      </c>
      <c r="E520" s="18" t="s">
        <v>47</v>
      </c>
      <c r="F520" s="17">
        <f>Реактивн!ES18</f>
        <v>4.2000000000000003E-2</v>
      </c>
    </row>
    <row r="521" spans="2:6" ht="20.100000000000001" customHeight="1">
      <c r="B521" s="122" t="s">
        <v>48</v>
      </c>
      <c r="C521" s="117" t="s">
        <v>49</v>
      </c>
      <c r="D521" s="17">
        <f>Активн!ES19</f>
        <v>1.2999999999999999E-2</v>
      </c>
      <c r="E521" s="18" t="s">
        <v>50</v>
      </c>
      <c r="F521" s="17">
        <f>Реактивн!ES19</f>
        <v>4.2999999999999997E-2</v>
      </c>
    </row>
    <row r="522" spans="2:6" ht="20.100000000000001" customHeight="1">
      <c r="B522" s="122" t="s">
        <v>51</v>
      </c>
      <c r="C522" s="117" t="s">
        <v>52</v>
      </c>
      <c r="D522" s="17">
        <f>Активн!ES20</f>
        <v>1.2999999999999999E-2</v>
      </c>
      <c r="E522" s="18" t="s">
        <v>53</v>
      </c>
      <c r="F522" s="17">
        <f>Реактивн!ES20</f>
        <v>4.2000000000000003E-2</v>
      </c>
    </row>
    <row r="523" spans="2:6" ht="20.100000000000001" customHeight="1">
      <c r="B523" s="122" t="s">
        <v>54</v>
      </c>
      <c r="C523" s="117" t="s">
        <v>55</v>
      </c>
      <c r="D523" s="17">
        <f>Активн!ES21</f>
        <v>1.2999999999999999E-2</v>
      </c>
      <c r="E523" s="18" t="s">
        <v>56</v>
      </c>
      <c r="F523" s="17">
        <f>Реактивн!ES21</f>
        <v>4.2000000000000003E-2</v>
      </c>
    </row>
    <row r="524" spans="2:6" ht="20.100000000000001" customHeight="1">
      <c r="B524" s="122" t="s">
        <v>57</v>
      </c>
      <c r="C524" s="117" t="s">
        <v>58</v>
      </c>
      <c r="D524" s="17">
        <f>Активн!ES22</f>
        <v>1.4E-2</v>
      </c>
      <c r="E524" s="18" t="s">
        <v>59</v>
      </c>
      <c r="F524" s="17">
        <f>Реактивн!ES22</f>
        <v>4.2999999999999997E-2</v>
      </c>
    </row>
    <row r="525" spans="2:6" ht="20.100000000000001" customHeight="1">
      <c r="B525" s="122" t="s">
        <v>60</v>
      </c>
      <c r="C525" s="117" t="s">
        <v>61</v>
      </c>
      <c r="D525" s="17">
        <f>Активн!ES23</f>
        <v>1.2999999999999999E-2</v>
      </c>
      <c r="E525" s="18" t="s">
        <v>62</v>
      </c>
      <c r="F525" s="17">
        <f>Реактивн!ES23</f>
        <v>4.2000000000000003E-2</v>
      </c>
    </row>
    <row r="526" spans="2:6" ht="20.100000000000001" customHeight="1">
      <c r="B526" s="122" t="s">
        <v>63</v>
      </c>
      <c r="C526" s="117" t="s">
        <v>64</v>
      </c>
      <c r="D526" s="17">
        <f>Активн!ES24</f>
        <v>1.4E-2</v>
      </c>
      <c r="E526" s="18" t="s">
        <v>65</v>
      </c>
      <c r="F526" s="17">
        <f>Реактивн!ES24</f>
        <v>4.2999999999999997E-2</v>
      </c>
    </row>
    <row r="527" spans="2:6" ht="20.100000000000001" customHeight="1">
      <c r="B527" s="122" t="s">
        <v>66</v>
      </c>
      <c r="C527" s="117" t="s">
        <v>67</v>
      </c>
      <c r="D527" s="17">
        <f>Активн!ES25</f>
        <v>1.4E-2</v>
      </c>
      <c r="E527" s="18" t="s">
        <v>68</v>
      </c>
      <c r="F527" s="17">
        <f>Реактивн!ES25</f>
        <v>4.2000000000000003E-2</v>
      </c>
    </row>
    <row r="528" spans="2:6" ht="20.100000000000001" customHeight="1">
      <c r="B528" s="122" t="s">
        <v>69</v>
      </c>
      <c r="C528" s="117" t="s">
        <v>70</v>
      </c>
      <c r="D528" s="17">
        <f>Активн!ES26</f>
        <v>1.2999999999999999E-2</v>
      </c>
      <c r="E528" s="18" t="s">
        <v>71</v>
      </c>
      <c r="F528" s="17">
        <f>Реактивн!ES26</f>
        <v>4.2999999999999997E-2</v>
      </c>
    </row>
    <row r="529" spans="2:6" ht="20.100000000000001" customHeight="1" thickBot="1">
      <c r="B529" s="123" t="s">
        <v>72</v>
      </c>
      <c r="C529" s="118" t="s">
        <v>73</v>
      </c>
      <c r="D529" s="19">
        <f>Активн!ES27</f>
        <v>1.4E-2</v>
      </c>
      <c r="E529" s="20" t="s">
        <v>74</v>
      </c>
      <c r="F529" s="19">
        <f>Реактивн!ES27</f>
        <v>4.2000000000000003E-2</v>
      </c>
    </row>
    <row r="530" spans="2:6" ht="39.950000000000003" customHeight="1" thickBot="1">
      <c r="B530" s="124" t="s">
        <v>75</v>
      </c>
      <c r="C530" s="1" t="s">
        <v>78</v>
      </c>
      <c r="D530" s="125">
        <f>SUM(D506:D529)</f>
        <v>0.31700000000000017</v>
      </c>
      <c r="E530" s="1" t="s">
        <v>79</v>
      </c>
      <c r="F530" s="126">
        <f>SUM(F506:F529)</f>
        <v>1.0090000000000003</v>
      </c>
    </row>
    <row r="531" spans="2:6" ht="41.25" customHeight="1">
      <c r="B531" s="131"/>
      <c r="C531" s="2"/>
      <c r="D531" s="132"/>
      <c r="E531" s="2"/>
      <c r="F531" s="132"/>
    </row>
  </sheetData>
  <mergeCells count="99">
    <mergeCell ref="A1:G1"/>
    <mergeCell ref="A5:G5"/>
    <mergeCell ref="B6:B7"/>
    <mergeCell ref="C6:F6"/>
    <mergeCell ref="C7:D7"/>
    <mergeCell ref="E7:F7"/>
    <mergeCell ref="B34:C34"/>
    <mergeCell ref="B36:C36"/>
    <mergeCell ref="A37:G37"/>
    <mergeCell ref="D40:F40"/>
    <mergeCell ref="B42:B43"/>
    <mergeCell ref="C42:F42"/>
    <mergeCell ref="C43:D43"/>
    <mergeCell ref="E43:F43"/>
    <mergeCell ref="B35:C35"/>
    <mergeCell ref="A70:G70"/>
    <mergeCell ref="D73:F73"/>
    <mergeCell ref="B75:B76"/>
    <mergeCell ref="C75:F75"/>
    <mergeCell ref="C76:D76"/>
    <mergeCell ref="E76:F76"/>
    <mergeCell ref="A103:G103"/>
    <mergeCell ref="D106:F106"/>
    <mergeCell ref="B108:B109"/>
    <mergeCell ref="C108:F108"/>
    <mergeCell ref="C109:D109"/>
    <mergeCell ref="E109:F109"/>
    <mergeCell ref="A136:G136"/>
    <mergeCell ref="D139:F139"/>
    <mergeCell ref="B141:B142"/>
    <mergeCell ref="C141:F141"/>
    <mergeCell ref="C142:D142"/>
    <mergeCell ref="E142:F142"/>
    <mergeCell ref="A169:G169"/>
    <mergeCell ref="D172:F172"/>
    <mergeCell ref="B174:B175"/>
    <mergeCell ref="C174:F174"/>
    <mergeCell ref="C175:D175"/>
    <mergeCell ref="E175:F175"/>
    <mergeCell ref="A202:G202"/>
    <mergeCell ref="D205:F205"/>
    <mergeCell ref="B207:B208"/>
    <mergeCell ref="C207:F207"/>
    <mergeCell ref="C208:D208"/>
    <mergeCell ref="E208:F208"/>
    <mergeCell ref="A235:G235"/>
    <mergeCell ref="D238:F238"/>
    <mergeCell ref="B240:B241"/>
    <mergeCell ref="C240:F240"/>
    <mergeCell ref="C241:D241"/>
    <mergeCell ref="E241:F241"/>
    <mergeCell ref="A268:G268"/>
    <mergeCell ref="D271:F271"/>
    <mergeCell ref="B273:B274"/>
    <mergeCell ref="C273:F273"/>
    <mergeCell ref="C274:D274"/>
    <mergeCell ref="E274:F274"/>
    <mergeCell ref="A301:G301"/>
    <mergeCell ref="D304:F304"/>
    <mergeCell ref="B306:B307"/>
    <mergeCell ref="C306:F306"/>
    <mergeCell ref="C307:D307"/>
    <mergeCell ref="E307:F307"/>
    <mergeCell ref="A334:G334"/>
    <mergeCell ref="D337:F337"/>
    <mergeCell ref="B339:B340"/>
    <mergeCell ref="C339:F339"/>
    <mergeCell ref="C340:D340"/>
    <mergeCell ref="E340:F340"/>
    <mergeCell ref="A367:G367"/>
    <mergeCell ref="D370:F370"/>
    <mergeCell ref="B372:B373"/>
    <mergeCell ref="C372:F372"/>
    <mergeCell ref="C373:D373"/>
    <mergeCell ref="E373:F373"/>
    <mergeCell ref="A400:G400"/>
    <mergeCell ref="D403:F403"/>
    <mergeCell ref="B405:B406"/>
    <mergeCell ref="C405:F405"/>
    <mergeCell ref="C406:D406"/>
    <mergeCell ref="E406:F406"/>
    <mergeCell ref="A433:G433"/>
    <mergeCell ref="D436:F436"/>
    <mergeCell ref="B438:B439"/>
    <mergeCell ref="C438:F438"/>
    <mergeCell ref="C439:D439"/>
    <mergeCell ref="E439:F439"/>
    <mergeCell ref="A466:G466"/>
    <mergeCell ref="D469:F469"/>
    <mergeCell ref="B471:B472"/>
    <mergeCell ref="C471:F471"/>
    <mergeCell ref="C472:D472"/>
    <mergeCell ref="E472:F472"/>
    <mergeCell ref="A499:G499"/>
    <mergeCell ref="D502:F502"/>
    <mergeCell ref="B504:B505"/>
    <mergeCell ref="C504:F504"/>
    <mergeCell ref="C505:D505"/>
    <mergeCell ref="E505:F505"/>
  </mergeCells>
  <pageMargins left="0.98425196850393704" right="0.39370078740157483" top="0.19685039370078741" bottom="0.19685039370078741" header="0.31496062992125984" footer="0.31496062992125984"/>
  <pageSetup paperSize="9" firstPageNumber="30" orientation="portrait" useFirstPageNumber="1" horizontalDpi="180" verticalDpi="180" r:id="rId1"/>
  <headerFooter>
    <oddFooter>&amp;LИсп. Власова Н.А.&amp;R&amp;P</oddFooter>
  </headerFooter>
  <rowBreaks count="15" manualBreakCount="15">
    <brk id="36" max="16383" man="1"/>
    <brk id="69" max="16383" man="1"/>
    <brk id="102" max="16383" man="1"/>
    <brk id="135" max="16383" man="1"/>
    <brk id="168" max="16383" man="1"/>
    <brk id="201" max="16383" man="1"/>
    <brk id="234" max="16383" man="1"/>
    <brk id="267" max="16383" man="1"/>
    <brk id="300" max="16383" man="1"/>
    <brk id="333" max="16383" man="1"/>
    <brk id="366" max="16383" man="1"/>
    <brk id="399" max="16383" man="1"/>
    <brk id="432" max="16383" man="1"/>
    <brk id="465" max="16383" man="1"/>
    <brk id="4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30" customHeight="1">
      <c r="A1" s="178" t="s">
        <v>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427</v>
      </c>
      <c r="E4" s="24"/>
      <c r="F4" s="24"/>
    </row>
    <row r="5" spans="1:7" ht="30" customHeight="1" thickBot="1">
      <c r="A5" s="179" t="s">
        <v>575</v>
      </c>
      <c r="B5" s="179"/>
      <c r="C5" s="179"/>
      <c r="D5" s="179"/>
      <c r="E5" s="179"/>
      <c r="F5" s="179"/>
      <c r="G5" s="179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D45+D78</f>
        <v>0.43399999999999994</v>
      </c>
      <c r="E8" s="16" t="s">
        <v>5</v>
      </c>
      <c r="F8" s="28">
        <f>F45+F78</f>
        <v>0</v>
      </c>
    </row>
    <row r="9" spans="1:7" ht="20.100000000000001" customHeight="1">
      <c r="B9" s="122" t="s">
        <v>6</v>
      </c>
      <c r="C9" s="117" t="s">
        <v>7</v>
      </c>
      <c r="D9" s="17">
        <f t="shared" ref="D9:D31" si="0">D46+D79</f>
        <v>0.41399999999999998</v>
      </c>
      <c r="E9" s="18" t="s">
        <v>8</v>
      </c>
      <c r="F9" s="17">
        <f t="shared" ref="F9:F31" si="1">F46+F79</f>
        <v>0</v>
      </c>
    </row>
    <row r="10" spans="1:7" ht="20.100000000000001" customHeight="1">
      <c r="B10" s="122" t="s">
        <v>9</v>
      </c>
      <c r="C10" s="117" t="s">
        <v>10</v>
      </c>
      <c r="D10" s="17">
        <f t="shared" si="0"/>
        <v>0.40800000000000003</v>
      </c>
      <c r="E10" s="18" t="s">
        <v>11</v>
      </c>
      <c r="F10" s="17">
        <f t="shared" si="1"/>
        <v>0</v>
      </c>
    </row>
    <row r="11" spans="1:7" ht="20.100000000000001" customHeight="1">
      <c r="B11" s="122" t="s">
        <v>12</v>
      </c>
      <c r="C11" s="117" t="s">
        <v>13</v>
      </c>
      <c r="D11" s="17">
        <f t="shared" si="0"/>
        <v>0.40900000000000003</v>
      </c>
      <c r="E11" s="18" t="s">
        <v>14</v>
      </c>
      <c r="F11" s="17">
        <f t="shared" si="1"/>
        <v>0</v>
      </c>
    </row>
    <row r="12" spans="1:7" ht="20.100000000000001" customHeight="1">
      <c r="B12" s="122" t="s">
        <v>15</v>
      </c>
      <c r="C12" s="117" t="s">
        <v>16</v>
      </c>
      <c r="D12" s="17">
        <f t="shared" si="0"/>
        <v>0.40600000000000003</v>
      </c>
      <c r="E12" s="18" t="s">
        <v>17</v>
      </c>
      <c r="F12" s="17">
        <f t="shared" si="1"/>
        <v>0</v>
      </c>
    </row>
    <row r="13" spans="1:7" ht="20.100000000000001" customHeight="1">
      <c r="B13" s="122" t="s">
        <v>18</v>
      </c>
      <c r="C13" s="117" t="s">
        <v>19</v>
      </c>
      <c r="D13" s="17">
        <f t="shared" si="0"/>
        <v>0.43500000000000005</v>
      </c>
      <c r="E13" s="18" t="s">
        <v>20</v>
      </c>
      <c r="F13" s="17">
        <f t="shared" si="1"/>
        <v>0</v>
      </c>
    </row>
    <row r="14" spans="1:7" ht="20.100000000000001" customHeight="1">
      <c r="B14" s="122" t="s">
        <v>21</v>
      </c>
      <c r="C14" s="117" t="s">
        <v>22</v>
      </c>
      <c r="D14" s="17">
        <f t="shared" si="0"/>
        <v>0.46199999999999997</v>
      </c>
      <c r="E14" s="18" t="s">
        <v>23</v>
      </c>
      <c r="F14" s="17">
        <f t="shared" si="1"/>
        <v>0</v>
      </c>
    </row>
    <row r="15" spans="1:7" ht="20.100000000000001" customHeight="1">
      <c r="B15" s="122" t="s">
        <v>24</v>
      </c>
      <c r="C15" s="117" t="s">
        <v>25</v>
      </c>
      <c r="D15" s="17">
        <f t="shared" si="0"/>
        <v>0.51200000000000001</v>
      </c>
      <c r="E15" s="18" t="s">
        <v>26</v>
      </c>
      <c r="F15" s="17">
        <f t="shared" si="1"/>
        <v>0</v>
      </c>
    </row>
    <row r="16" spans="1:7" ht="20.100000000000001" customHeight="1">
      <c r="B16" s="122" t="s">
        <v>27</v>
      </c>
      <c r="C16" s="117" t="s">
        <v>28</v>
      </c>
      <c r="D16" s="17">
        <f t="shared" si="0"/>
        <v>0.53600000000000003</v>
      </c>
      <c r="E16" s="18" t="s">
        <v>29</v>
      </c>
      <c r="F16" s="17">
        <f t="shared" si="1"/>
        <v>0</v>
      </c>
    </row>
    <row r="17" spans="2:6" ht="20.100000000000001" customHeight="1">
      <c r="B17" s="122" t="s">
        <v>30</v>
      </c>
      <c r="C17" s="117" t="s">
        <v>31</v>
      </c>
      <c r="D17" s="17">
        <f t="shared" si="0"/>
        <v>0.53</v>
      </c>
      <c r="E17" s="18" t="s">
        <v>32</v>
      </c>
      <c r="F17" s="17">
        <f t="shared" si="1"/>
        <v>0</v>
      </c>
    </row>
    <row r="18" spans="2:6" ht="20.100000000000001" customHeight="1">
      <c r="B18" s="122" t="s">
        <v>33</v>
      </c>
      <c r="C18" s="117" t="s">
        <v>34</v>
      </c>
      <c r="D18" s="17">
        <f t="shared" si="0"/>
        <v>0.55699999999999994</v>
      </c>
      <c r="E18" s="18" t="s">
        <v>35</v>
      </c>
      <c r="F18" s="17">
        <f t="shared" si="1"/>
        <v>0</v>
      </c>
    </row>
    <row r="19" spans="2:6" ht="20.100000000000001" customHeight="1">
      <c r="B19" s="122" t="s">
        <v>36</v>
      </c>
      <c r="C19" s="117" t="s">
        <v>37</v>
      </c>
      <c r="D19" s="17">
        <f t="shared" si="0"/>
        <v>0.53499999999999992</v>
      </c>
      <c r="E19" s="18" t="s">
        <v>38</v>
      </c>
      <c r="F19" s="17">
        <f t="shared" si="1"/>
        <v>0</v>
      </c>
    </row>
    <row r="20" spans="2:6" ht="20.100000000000001" customHeight="1">
      <c r="B20" s="122" t="s">
        <v>39</v>
      </c>
      <c r="C20" s="117" t="s">
        <v>40</v>
      </c>
      <c r="D20" s="17">
        <f t="shared" si="0"/>
        <v>0.51</v>
      </c>
      <c r="E20" s="18" t="s">
        <v>41</v>
      </c>
      <c r="F20" s="17">
        <f t="shared" si="1"/>
        <v>0</v>
      </c>
    </row>
    <row r="21" spans="2:6" ht="20.100000000000001" customHeight="1">
      <c r="B21" s="122" t="s">
        <v>42</v>
      </c>
      <c r="C21" s="117" t="s">
        <v>43</v>
      </c>
      <c r="D21" s="17">
        <f t="shared" si="0"/>
        <v>0.52300000000000002</v>
      </c>
      <c r="E21" s="18" t="s">
        <v>44</v>
      </c>
      <c r="F21" s="17">
        <f t="shared" si="1"/>
        <v>0</v>
      </c>
    </row>
    <row r="22" spans="2:6" ht="20.100000000000001" customHeight="1">
      <c r="B22" s="122" t="s">
        <v>45</v>
      </c>
      <c r="C22" s="117" t="s">
        <v>46</v>
      </c>
      <c r="D22" s="17">
        <f t="shared" si="0"/>
        <v>0.51600000000000001</v>
      </c>
      <c r="E22" s="18" t="s">
        <v>47</v>
      </c>
      <c r="F22" s="17">
        <f t="shared" si="1"/>
        <v>0</v>
      </c>
    </row>
    <row r="23" spans="2:6" ht="20.100000000000001" customHeight="1">
      <c r="B23" s="122" t="s">
        <v>48</v>
      </c>
      <c r="C23" s="117" t="s">
        <v>49</v>
      </c>
      <c r="D23" s="17">
        <f t="shared" si="0"/>
        <v>0.48799999999999999</v>
      </c>
      <c r="E23" s="18" t="s">
        <v>50</v>
      </c>
      <c r="F23" s="17">
        <f t="shared" si="1"/>
        <v>0</v>
      </c>
    </row>
    <row r="24" spans="2:6" ht="20.100000000000001" customHeight="1">
      <c r="B24" s="122" t="s">
        <v>51</v>
      </c>
      <c r="C24" s="117" t="s">
        <v>52</v>
      </c>
      <c r="D24" s="17">
        <f t="shared" si="0"/>
        <v>0.53300000000000003</v>
      </c>
      <c r="E24" s="18" t="s">
        <v>53</v>
      </c>
      <c r="F24" s="17">
        <f t="shared" si="1"/>
        <v>0</v>
      </c>
    </row>
    <row r="25" spans="2:6" ht="20.100000000000001" customHeight="1">
      <c r="B25" s="122" t="s">
        <v>54</v>
      </c>
      <c r="C25" s="117" t="s">
        <v>55</v>
      </c>
      <c r="D25" s="17">
        <f t="shared" si="0"/>
        <v>0.55600000000000005</v>
      </c>
      <c r="E25" s="18" t="s">
        <v>56</v>
      </c>
      <c r="F25" s="17">
        <f t="shared" si="1"/>
        <v>0</v>
      </c>
    </row>
    <row r="26" spans="2:6" ht="20.100000000000001" customHeight="1">
      <c r="B26" s="122" t="s">
        <v>57</v>
      </c>
      <c r="C26" s="117" t="s">
        <v>58</v>
      </c>
      <c r="D26" s="17">
        <f t="shared" si="0"/>
        <v>0.57499999999999996</v>
      </c>
      <c r="E26" s="18" t="s">
        <v>59</v>
      </c>
      <c r="F26" s="17">
        <f t="shared" si="1"/>
        <v>0</v>
      </c>
    </row>
    <row r="27" spans="2:6" ht="20.100000000000001" customHeight="1">
      <c r="B27" s="122" t="s">
        <v>60</v>
      </c>
      <c r="C27" s="117" t="s">
        <v>61</v>
      </c>
      <c r="D27" s="17">
        <f t="shared" si="0"/>
        <v>0.55199999999999994</v>
      </c>
      <c r="E27" s="18" t="s">
        <v>62</v>
      </c>
      <c r="F27" s="17">
        <f t="shared" si="1"/>
        <v>0</v>
      </c>
    </row>
    <row r="28" spans="2:6" ht="20.100000000000001" customHeight="1">
      <c r="B28" s="122" t="s">
        <v>63</v>
      </c>
      <c r="C28" s="117" t="s">
        <v>64</v>
      </c>
      <c r="D28" s="17">
        <f t="shared" si="0"/>
        <v>0.53</v>
      </c>
      <c r="E28" s="18" t="s">
        <v>65</v>
      </c>
      <c r="F28" s="17">
        <f t="shared" si="1"/>
        <v>0</v>
      </c>
    </row>
    <row r="29" spans="2:6" ht="20.100000000000001" customHeight="1">
      <c r="B29" s="122" t="s">
        <v>66</v>
      </c>
      <c r="C29" s="117" t="s">
        <v>67</v>
      </c>
      <c r="D29" s="17">
        <f t="shared" si="0"/>
        <v>0.50700000000000001</v>
      </c>
      <c r="E29" s="18" t="s">
        <v>68</v>
      </c>
      <c r="F29" s="17">
        <f t="shared" si="1"/>
        <v>0</v>
      </c>
    </row>
    <row r="30" spans="2:6" ht="20.100000000000001" customHeight="1">
      <c r="B30" s="122" t="s">
        <v>69</v>
      </c>
      <c r="C30" s="117" t="s">
        <v>70</v>
      </c>
      <c r="D30" s="17">
        <f t="shared" si="0"/>
        <v>0.48499999999999999</v>
      </c>
      <c r="E30" s="18" t="s">
        <v>71</v>
      </c>
      <c r="F30" s="17">
        <f t="shared" si="1"/>
        <v>0</v>
      </c>
    </row>
    <row r="31" spans="2:6" ht="20.100000000000001" customHeight="1" thickBot="1">
      <c r="B31" s="123" t="s">
        <v>72</v>
      </c>
      <c r="C31" s="118" t="s">
        <v>73</v>
      </c>
      <c r="D31" s="19">
        <f t="shared" si="0"/>
        <v>0.45499999999999996</v>
      </c>
      <c r="E31" s="20" t="s">
        <v>74</v>
      </c>
      <c r="F31" s="19">
        <f t="shared" si="1"/>
        <v>0</v>
      </c>
    </row>
    <row r="32" spans="2:6" ht="30" customHeight="1" thickBot="1">
      <c r="B32" s="124" t="s">
        <v>75</v>
      </c>
      <c r="C32" s="1" t="s">
        <v>78</v>
      </c>
      <c r="D32" s="125">
        <f>SUM(D8:D31)</f>
        <v>11.867999999999997</v>
      </c>
      <c r="E32" s="1" t="s">
        <v>79</v>
      </c>
      <c r="F32" s="126">
        <f>SUM(F8:F31)</f>
        <v>0</v>
      </c>
    </row>
    <row r="33" spans="1:7" ht="6.75" customHeight="1"/>
    <row r="34" spans="1:7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1:7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1:7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  <row r="37" spans="1:7" ht="6.75" customHeight="1"/>
    <row r="38" spans="1:7" ht="15.75">
      <c r="A38" s="178" t="s">
        <v>80</v>
      </c>
      <c r="B38" s="178"/>
      <c r="C38" s="178"/>
      <c r="D38" s="178"/>
      <c r="E38" s="178"/>
      <c r="F38" s="178"/>
      <c r="G38" s="178"/>
    </row>
    <row r="39" spans="1:7" ht="15.75">
      <c r="B39" s="21"/>
      <c r="C39" s="22" t="s">
        <v>81</v>
      </c>
      <c r="D39" s="24" t="str">
        <f>D2</f>
        <v>16.12.20.</v>
      </c>
      <c r="E39" s="119" t="s">
        <v>426</v>
      </c>
      <c r="F39" s="21"/>
    </row>
    <row r="40" spans="1:7" ht="15.75">
      <c r="B40" s="21"/>
      <c r="C40" s="21"/>
      <c r="D40" s="66"/>
      <c r="E40" s="67"/>
      <c r="F40" s="21"/>
    </row>
    <row r="41" spans="1:7" ht="15.75">
      <c r="B41" s="21"/>
      <c r="C41" s="22" t="s">
        <v>1</v>
      </c>
      <c r="D41" s="180" t="s">
        <v>428</v>
      </c>
      <c r="E41" s="180"/>
      <c r="F41" s="180"/>
    </row>
    <row r="42" spans="1:7" ht="16.5" thickBot="1">
      <c r="B42" s="21"/>
      <c r="C42" s="129"/>
      <c r="D42" s="161"/>
      <c r="E42" s="161"/>
      <c r="F42" s="161"/>
    </row>
    <row r="43" spans="1:7" ht="20.100000000000001" customHeight="1">
      <c r="B43" s="170" t="s">
        <v>2</v>
      </c>
      <c r="C43" s="172" t="s">
        <v>87</v>
      </c>
      <c r="D43" s="173"/>
      <c r="E43" s="173"/>
      <c r="F43" s="174"/>
    </row>
    <row r="44" spans="1:7" ht="20.100000000000001" customHeight="1" thickBot="1">
      <c r="B44" s="171"/>
      <c r="C44" s="175" t="s">
        <v>88</v>
      </c>
      <c r="D44" s="176"/>
      <c r="E44" s="175" t="s">
        <v>89</v>
      </c>
      <c r="F44" s="176"/>
    </row>
    <row r="45" spans="1:7" ht="20.100000000000001" customHeight="1">
      <c r="B45" s="121" t="s">
        <v>3</v>
      </c>
      <c r="C45" s="116" t="s">
        <v>4</v>
      </c>
      <c r="D45" s="28">
        <f>Активн!BG4</f>
        <v>0.14399999999999999</v>
      </c>
      <c r="E45" s="16" t="s">
        <v>5</v>
      </c>
      <c r="F45" s="28">
        <f>Реактивн!BG4</f>
        <v>0</v>
      </c>
    </row>
    <row r="46" spans="1:7" ht="20.100000000000001" customHeight="1">
      <c r="B46" s="122" t="s">
        <v>6</v>
      </c>
      <c r="C46" s="117" t="s">
        <v>7</v>
      </c>
      <c r="D46" s="17">
        <f>Активн!BG5</f>
        <v>0.13100000000000001</v>
      </c>
      <c r="E46" s="18" t="s">
        <v>8</v>
      </c>
      <c r="F46" s="17">
        <f>Реактивн!BG5</f>
        <v>0</v>
      </c>
    </row>
    <row r="47" spans="1:7" ht="20.100000000000001" customHeight="1">
      <c r="B47" s="122" t="s">
        <v>9</v>
      </c>
      <c r="C47" s="117" t="s">
        <v>10</v>
      </c>
      <c r="D47" s="17">
        <f>Активн!BG6</f>
        <v>0.129</v>
      </c>
      <c r="E47" s="18" t="s">
        <v>11</v>
      </c>
      <c r="F47" s="17">
        <f>Реактивн!BG6</f>
        <v>0</v>
      </c>
    </row>
    <row r="48" spans="1:7" ht="20.100000000000001" customHeight="1">
      <c r="B48" s="122" t="s">
        <v>12</v>
      </c>
      <c r="C48" s="117" t="s">
        <v>13</v>
      </c>
      <c r="D48" s="17">
        <f>Активн!BG7</f>
        <v>0.13200000000000001</v>
      </c>
      <c r="E48" s="18" t="s">
        <v>14</v>
      </c>
      <c r="F48" s="17">
        <f>Реактивн!BG7</f>
        <v>0</v>
      </c>
    </row>
    <row r="49" spans="2:6" ht="20.100000000000001" customHeight="1">
      <c r="B49" s="122" t="s">
        <v>15</v>
      </c>
      <c r="C49" s="117" t="s">
        <v>16</v>
      </c>
      <c r="D49" s="17">
        <f>Активн!BG8</f>
        <v>0.128</v>
      </c>
      <c r="E49" s="18" t="s">
        <v>17</v>
      </c>
      <c r="F49" s="17">
        <f>Реактивн!BG8</f>
        <v>0</v>
      </c>
    </row>
    <row r="50" spans="2:6" ht="20.100000000000001" customHeight="1">
      <c r="B50" s="122" t="s">
        <v>18</v>
      </c>
      <c r="C50" s="117" t="s">
        <v>19</v>
      </c>
      <c r="D50" s="17">
        <f>Активн!BG9</f>
        <v>0.154</v>
      </c>
      <c r="E50" s="18" t="s">
        <v>20</v>
      </c>
      <c r="F50" s="17">
        <f>Реактивн!BG9</f>
        <v>0</v>
      </c>
    </row>
    <row r="51" spans="2:6" ht="20.100000000000001" customHeight="1">
      <c r="B51" s="122" t="s">
        <v>21</v>
      </c>
      <c r="C51" s="117" t="s">
        <v>22</v>
      </c>
      <c r="D51" s="17">
        <f>Активн!BG10</f>
        <v>0.17100000000000001</v>
      </c>
      <c r="E51" s="18" t="s">
        <v>23</v>
      </c>
      <c r="F51" s="17">
        <f>Реактивн!BG10</f>
        <v>0</v>
      </c>
    </row>
    <row r="52" spans="2:6" ht="20.100000000000001" customHeight="1">
      <c r="B52" s="122" t="s">
        <v>24</v>
      </c>
      <c r="C52" s="117" t="s">
        <v>25</v>
      </c>
      <c r="D52" s="17">
        <f>Активн!BG11</f>
        <v>0.21099999999999999</v>
      </c>
      <c r="E52" s="18" t="s">
        <v>26</v>
      </c>
      <c r="F52" s="17">
        <f>Реактивн!BG11</f>
        <v>0</v>
      </c>
    </row>
    <row r="53" spans="2:6" ht="20.100000000000001" customHeight="1">
      <c r="B53" s="122" t="s">
        <v>27</v>
      </c>
      <c r="C53" s="117" t="s">
        <v>28</v>
      </c>
      <c r="D53" s="17">
        <f>Активн!BG12</f>
        <v>0.24399999999999999</v>
      </c>
      <c r="E53" s="18" t="s">
        <v>29</v>
      </c>
      <c r="F53" s="17">
        <f>Реактивн!BG12</f>
        <v>0</v>
      </c>
    </row>
    <row r="54" spans="2:6" ht="20.100000000000001" customHeight="1">
      <c r="B54" s="122" t="s">
        <v>30</v>
      </c>
      <c r="C54" s="117" t="s">
        <v>31</v>
      </c>
      <c r="D54" s="17">
        <f>Активн!BG13</f>
        <v>0.24199999999999999</v>
      </c>
      <c r="E54" s="18" t="s">
        <v>32</v>
      </c>
      <c r="F54" s="17">
        <f>Реактивн!BG13</f>
        <v>0</v>
      </c>
    </row>
    <row r="55" spans="2:6" ht="20.100000000000001" customHeight="1">
      <c r="B55" s="122" t="s">
        <v>33</v>
      </c>
      <c r="C55" s="117" t="s">
        <v>34</v>
      </c>
      <c r="D55" s="17">
        <f>Активн!BG14</f>
        <v>0.25900000000000001</v>
      </c>
      <c r="E55" s="18" t="s">
        <v>35</v>
      </c>
      <c r="F55" s="17">
        <f>Реактивн!BG14</f>
        <v>0</v>
      </c>
    </row>
    <row r="56" spans="2:6" ht="20.100000000000001" customHeight="1">
      <c r="B56" s="122" t="s">
        <v>36</v>
      </c>
      <c r="C56" s="117" t="s">
        <v>37</v>
      </c>
      <c r="D56" s="17">
        <f>Активн!BG15</f>
        <v>0.246</v>
      </c>
      <c r="E56" s="18" t="s">
        <v>38</v>
      </c>
      <c r="F56" s="17">
        <f>Реактивн!BG15</f>
        <v>0</v>
      </c>
    </row>
    <row r="57" spans="2:6" ht="20.100000000000001" customHeight="1">
      <c r="B57" s="122" t="s">
        <v>39</v>
      </c>
      <c r="C57" s="117" t="s">
        <v>40</v>
      </c>
      <c r="D57" s="17">
        <f>Активн!BG16</f>
        <v>0.22600000000000001</v>
      </c>
      <c r="E57" s="18" t="s">
        <v>41</v>
      </c>
      <c r="F57" s="17">
        <f>Реактивн!BG16</f>
        <v>0</v>
      </c>
    </row>
    <row r="58" spans="2:6" ht="20.100000000000001" customHeight="1">
      <c r="B58" s="122" t="s">
        <v>42</v>
      </c>
      <c r="C58" s="117" t="s">
        <v>43</v>
      </c>
      <c r="D58" s="17">
        <f>Активн!BG17</f>
        <v>0.23</v>
      </c>
      <c r="E58" s="18" t="s">
        <v>44</v>
      </c>
      <c r="F58" s="17">
        <f>Реактивн!BG17</f>
        <v>0</v>
      </c>
    </row>
    <row r="59" spans="2:6" ht="20.100000000000001" customHeight="1">
      <c r="B59" s="122" t="s">
        <v>45</v>
      </c>
      <c r="C59" s="117" t="s">
        <v>46</v>
      </c>
      <c r="D59" s="17">
        <f>Активн!BG18</f>
        <v>0.23</v>
      </c>
      <c r="E59" s="18" t="s">
        <v>47</v>
      </c>
      <c r="F59" s="17">
        <f>Реактивн!BG18</f>
        <v>0</v>
      </c>
    </row>
    <row r="60" spans="2:6" ht="20.100000000000001" customHeight="1">
      <c r="B60" s="122" t="s">
        <v>48</v>
      </c>
      <c r="C60" s="117" t="s">
        <v>49</v>
      </c>
      <c r="D60" s="17">
        <f>Активн!BG19</f>
        <v>0.2</v>
      </c>
      <c r="E60" s="18" t="s">
        <v>50</v>
      </c>
      <c r="F60" s="17">
        <f>Реактивн!BG19</f>
        <v>0</v>
      </c>
    </row>
    <row r="61" spans="2:6" ht="20.100000000000001" customHeight="1">
      <c r="B61" s="122" t="s">
        <v>51</v>
      </c>
      <c r="C61" s="117" t="s">
        <v>52</v>
      </c>
      <c r="D61" s="17">
        <f>Активн!BG20</f>
        <v>0.218</v>
      </c>
      <c r="E61" s="18" t="s">
        <v>53</v>
      </c>
      <c r="F61" s="17">
        <f>Реактивн!BG20</f>
        <v>0</v>
      </c>
    </row>
    <row r="62" spans="2:6" ht="20.100000000000001" customHeight="1">
      <c r="B62" s="122" t="s">
        <v>54</v>
      </c>
      <c r="C62" s="117" t="s">
        <v>55</v>
      </c>
      <c r="D62" s="17">
        <f>Активн!BG21</f>
        <v>0.22600000000000001</v>
      </c>
      <c r="E62" s="18" t="s">
        <v>56</v>
      </c>
      <c r="F62" s="17">
        <f>Реактивн!BG21</f>
        <v>0</v>
      </c>
    </row>
    <row r="63" spans="2:6" ht="20.100000000000001" customHeight="1">
      <c r="B63" s="122" t="s">
        <v>57</v>
      </c>
      <c r="C63" s="117" t="s">
        <v>58</v>
      </c>
      <c r="D63" s="17">
        <f>Активн!BG22</f>
        <v>0.24</v>
      </c>
      <c r="E63" s="18" t="s">
        <v>59</v>
      </c>
      <c r="F63" s="17">
        <f>Реактивн!BG22</f>
        <v>0</v>
      </c>
    </row>
    <row r="64" spans="2:6" ht="20.100000000000001" customHeight="1">
      <c r="B64" s="122" t="s">
        <v>60</v>
      </c>
      <c r="C64" s="117" t="s">
        <v>61</v>
      </c>
      <c r="D64" s="17">
        <f>Активн!BG23</f>
        <v>0.20699999999999999</v>
      </c>
      <c r="E64" s="18" t="s">
        <v>62</v>
      </c>
      <c r="F64" s="17">
        <f>Реактивн!BG23</f>
        <v>0</v>
      </c>
    </row>
    <row r="65" spans="1:7" ht="20.100000000000001" customHeight="1">
      <c r="B65" s="122" t="s">
        <v>63</v>
      </c>
      <c r="C65" s="117" t="s">
        <v>64</v>
      </c>
      <c r="D65" s="17">
        <f>Активн!BG24</f>
        <v>0.192</v>
      </c>
      <c r="E65" s="18" t="s">
        <v>65</v>
      </c>
      <c r="F65" s="17">
        <f>Реактивн!BG24</f>
        <v>0</v>
      </c>
    </row>
    <row r="66" spans="1:7" ht="20.100000000000001" customHeight="1">
      <c r="B66" s="122" t="s">
        <v>66</v>
      </c>
      <c r="C66" s="117" t="s">
        <v>67</v>
      </c>
      <c r="D66" s="17">
        <f>Активн!BG25</f>
        <v>0.17100000000000001</v>
      </c>
      <c r="E66" s="18" t="s">
        <v>68</v>
      </c>
      <c r="F66" s="17">
        <f>Реактивн!BG25</f>
        <v>0</v>
      </c>
    </row>
    <row r="67" spans="1:7" ht="20.100000000000001" customHeight="1">
      <c r="B67" s="122" t="s">
        <v>69</v>
      </c>
      <c r="C67" s="117" t="s">
        <v>70</v>
      </c>
      <c r="D67" s="17">
        <f>Активн!BG26</f>
        <v>0.16600000000000001</v>
      </c>
      <c r="E67" s="18" t="s">
        <v>71</v>
      </c>
      <c r="F67" s="17">
        <f>Реактивн!BG26</f>
        <v>0</v>
      </c>
    </row>
    <row r="68" spans="1:7" ht="20.100000000000001" customHeight="1" thickBot="1">
      <c r="B68" s="123" t="s">
        <v>72</v>
      </c>
      <c r="C68" s="118" t="s">
        <v>73</v>
      </c>
      <c r="D68" s="19">
        <f>Активн!BG27</f>
        <v>0.14699999999999999</v>
      </c>
      <c r="E68" s="20" t="s">
        <v>74</v>
      </c>
      <c r="F68" s="19">
        <f>Реактивн!BG27</f>
        <v>0</v>
      </c>
    </row>
    <row r="69" spans="1:7" ht="39.950000000000003" customHeight="1" thickBot="1">
      <c r="B69" s="124" t="s">
        <v>75</v>
      </c>
      <c r="C69" s="1" t="s">
        <v>78</v>
      </c>
      <c r="D69" s="125">
        <f>SUM(D45:D68)</f>
        <v>4.644000000000001</v>
      </c>
      <c r="E69" s="1" t="s">
        <v>79</v>
      </c>
      <c r="F69" s="126">
        <f>SUM(F45:F68)</f>
        <v>0</v>
      </c>
    </row>
    <row r="70" spans="1:7" ht="39.950000000000003" customHeight="1">
      <c r="B70" s="131"/>
      <c r="C70" s="2"/>
      <c r="D70" s="132"/>
      <c r="E70" s="2"/>
      <c r="F70" s="132"/>
    </row>
    <row r="71" spans="1:7" ht="15.75">
      <c r="A71" s="178" t="s">
        <v>80</v>
      </c>
      <c r="B71" s="178"/>
      <c r="C71" s="178"/>
      <c r="D71" s="178"/>
      <c r="E71" s="178"/>
      <c r="F71" s="178"/>
      <c r="G71" s="178"/>
    </row>
    <row r="72" spans="1:7" ht="15.75">
      <c r="B72" s="21"/>
      <c r="C72" s="22" t="s">
        <v>81</v>
      </c>
      <c r="D72" s="24" t="str">
        <f>D2</f>
        <v>16.12.20.</v>
      </c>
      <c r="E72" s="119" t="s">
        <v>426</v>
      </c>
      <c r="F72" s="21"/>
    </row>
    <row r="73" spans="1:7" ht="15.75">
      <c r="B73" s="21"/>
      <c r="C73" s="21"/>
      <c r="D73" s="66"/>
      <c r="E73" s="67"/>
      <c r="F73" s="21"/>
    </row>
    <row r="74" spans="1:7" ht="15.75" customHeight="1">
      <c r="B74" s="21"/>
      <c r="C74" s="22" t="s">
        <v>1</v>
      </c>
      <c r="D74" s="180" t="s">
        <v>429</v>
      </c>
      <c r="E74" s="180"/>
      <c r="F74" s="180"/>
    </row>
    <row r="75" spans="1:7" ht="16.5" thickBot="1">
      <c r="B75" s="21"/>
      <c r="C75" s="129"/>
      <c r="D75" s="161"/>
      <c r="E75" s="161"/>
      <c r="F75" s="161"/>
    </row>
    <row r="76" spans="1:7" ht="20.100000000000001" customHeight="1">
      <c r="B76" s="170" t="s">
        <v>2</v>
      </c>
      <c r="C76" s="172" t="s">
        <v>87</v>
      </c>
      <c r="D76" s="173"/>
      <c r="E76" s="173"/>
      <c r="F76" s="174"/>
    </row>
    <row r="77" spans="1:7" ht="20.100000000000001" customHeight="1" thickBot="1">
      <c r="B77" s="171"/>
      <c r="C77" s="175" t="s">
        <v>88</v>
      </c>
      <c r="D77" s="176"/>
      <c r="E77" s="175" t="s">
        <v>89</v>
      </c>
      <c r="F77" s="176"/>
    </row>
    <row r="78" spans="1:7" ht="20.100000000000001" customHeight="1">
      <c r="B78" s="121" t="s">
        <v>3</v>
      </c>
      <c r="C78" s="116" t="s">
        <v>4</v>
      </c>
      <c r="D78" s="28">
        <f>Активн!BF4</f>
        <v>0.28999999999999998</v>
      </c>
      <c r="E78" s="16" t="s">
        <v>5</v>
      </c>
      <c r="F78" s="28">
        <f>Реактивн!BF4</f>
        <v>0</v>
      </c>
    </row>
    <row r="79" spans="1:7" ht="20.100000000000001" customHeight="1">
      <c r="B79" s="122" t="s">
        <v>6</v>
      </c>
      <c r="C79" s="117" t="s">
        <v>7</v>
      </c>
      <c r="D79" s="17">
        <f>Активн!BF5</f>
        <v>0.28299999999999997</v>
      </c>
      <c r="E79" s="18" t="s">
        <v>8</v>
      </c>
      <c r="F79" s="17">
        <f>Реактивн!BF5</f>
        <v>0</v>
      </c>
    </row>
    <row r="80" spans="1:7" ht="20.100000000000001" customHeight="1">
      <c r="B80" s="122" t="s">
        <v>9</v>
      </c>
      <c r="C80" s="117" t="s">
        <v>10</v>
      </c>
      <c r="D80" s="17">
        <f>Активн!BF6</f>
        <v>0.27900000000000003</v>
      </c>
      <c r="E80" s="18" t="s">
        <v>11</v>
      </c>
      <c r="F80" s="17">
        <f>Реактивн!BF6</f>
        <v>0</v>
      </c>
    </row>
    <row r="81" spans="2:6" ht="20.100000000000001" customHeight="1">
      <c r="B81" s="122" t="s">
        <v>12</v>
      </c>
      <c r="C81" s="117" t="s">
        <v>13</v>
      </c>
      <c r="D81" s="17">
        <f>Активн!BF7</f>
        <v>0.27700000000000002</v>
      </c>
      <c r="E81" s="18" t="s">
        <v>14</v>
      </c>
      <c r="F81" s="17">
        <f>Реактивн!BF7</f>
        <v>0</v>
      </c>
    </row>
    <row r="82" spans="2:6" ht="20.100000000000001" customHeight="1">
      <c r="B82" s="122" t="s">
        <v>15</v>
      </c>
      <c r="C82" s="117" t="s">
        <v>16</v>
      </c>
      <c r="D82" s="17">
        <f>Активн!BF8</f>
        <v>0.27800000000000002</v>
      </c>
      <c r="E82" s="18" t="s">
        <v>17</v>
      </c>
      <c r="F82" s="17">
        <f>Реактивн!BF8</f>
        <v>0</v>
      </c>
    </row>
    <row r="83" spans="2:6" ht="20.100000000000001" customHeight="1">
      <c r="B83" s="122" t="s">
        <v>18</v>
      </c>
      <c r="C83" s="117" t="s">
        <v>19</v>
      </c>
      <c r="D83" s="17">
        <f>Активн!BF9</f>
        <v>0.28100000000000003</v>
      </c>
      <c r="E83" s="18" t="s">
        <v>20</v>
      </c>
      <c r="F83" s="17">
        <f>Реактивн!BF9</f>
        <v>0</v>
      </c>
    </row>
    <row r="84" spans="2:6" ht="20.100000000000001" customHeight="1">
      <c r="B84" s="122" t="s">
        <v>21</v>
      </c>
      <c r="C84" s="117" t="s">
        <v>22</v>
      </c>
      <c r="D84" s="17">
        <f>Активн!BF10</f>
        <v>0.29099999999999998</v>
      </c>
      <c r="E84" s="18" t="s">
        <v>23</v>
      </c>
      <c r="F84" s="17">
        <f>Реактивн!BF10</f>
        <v>0</v>
      </c>
    </row>
    <row r="85" spans="2:6" ht="20.100000000000001" customHeight="1">
      <c r="B85" s="122" t="s">
        <v>24</v>
      </c>
      <c r="C85" s="117" t="s">
        <v>25</v>
      </c>
      <c r="D85" s="17">
        <f>Активн!BF11</f>
        <v>0.30099999999999999</v>
      </c>
      <c r="E85" s="18" t="s">
        <v>26</v>
      </c>
      <c r="F85" s="17">
        <f>Реактивн!BF11</f>
        <v>0</v>
      </c>
    </row>
    <row r="86" spans="2:6" ht="20.100000000000001" customHeight="1">
      <c r="B86" s="122" t="s">
        <v>27</v>
      </c>
      <c r="C86" s="117" t="s">
        <v>28</v>
      </c>
      <c r="D86" s="17">
        <f>Активн!BF12</f>
        <v>0.29199999999999998</v>
      </c>
      <c r="E86" s="18" t="s">
        <v>29</v>
      </c>
      <c r="F86" s="17">
        <f>Реактивн!BF12</f>
        <v>0</v>
      </c>
    </row>
    <row r="87" spans="2:6" ht="20.100000000000001" customHeight="1">
      <c r="B87" s="122" t="s">
        <v>30</v>
      </c>
      <c r="C87" s="117" t="s">
        <v>31</v>
      </c>
      <c r="D87" s="17">
        <f>Активн!BF13</f>
        <v>0.28799999999999998</v>
      </c>
      <c r="E87" s="18" t="s">
        <v>32</v>
      </c>
      <c r="F87" s="17">
        <f>Реактивн!BF13</f>
        <v>0</v>
      </c>
    </row>
    <row r="88" spans="2:6" ht="20.100000000000001" customHeight="1">
      <c r="B88" s="122" t="s">
        <v>33</v>
      </c>
      <c r="C88" s="117" t="s">
        <v>34</v>
      </c>
      <c r="D88" s="17">
        <f>Активн!BF14</f>
        <v>0.29799999999999999</v>
      </c>
      <c r="E88" s="18" t="s">
        <v>35</v>
      </c>
      <c r="F88" s="17">
        <f>Реактивн!BF14</f>
        <v>0</v>
      </c>
    </row>
    <row r="89" spans="2:6" ht="20.100000000000001" customHeight="1">
      <c r="B89" s="122" t="s">
        <v>36</v>
      </c>
      <c r="C89" s="117" t="s">
        <v>37</v>
      </c>
      <c r="D89" s="17">
        <f>Активн!BF15</f>
        <v>0.28899999999999998</v>
      </c>
      <c r="E89" s="18" t="s">
        <v>38</v>
      </c>
      <c r="F89" s="17">
        <f>Реактивн!BF15</f>
        <v>0</v>
      </c>
    </row>
    <row r="90" spans="2:6" ht="20.100000000000001" customHeight="1">
      <c r="B90" s="122" t="s">
        <v>39</v>
      </c>
      <c r="C90" s="117" t="s">
        <v>40</v>
      </c>
      <c r="D90" s="17">
        <f>Активн!BF16</f>
        <v>0.28399999999999997</v>
      </c>
      <c r="E90" s="18" t="s">
        <v>41</v>
      </c>
      <c r="F90" s="17">
        <f>Реактивн!BF16</f>
        <v>0</v>
      </c>
    </row>
    <row r="91" spans="2:6" ht="20.100000000000001" customHeight="1">
      <c r="B91" s="122" t="s">
        <v>42</v>
      </c>
      <c r="C91" s="117" t="s">
        <v>43</v>
      </c>
      <c r="D91" s="17">
        <f>Активн!BF17</f>
        <v>0.29299999999999998</v>
      </c>
      <c r="E91" s="18" t="s">
        <v>44</v>
      </c>
      <c r="F91" s="17">
        <f>Реактивн!BF17</f>
        <v>0</v>
      </c>
    </row>
    <row r="92" spans="2:6" ht="20.100000000000001" customHeight="1">
      <c r="B92" s="122" t="s">
        <v>45</v>
      </c>
      <c r="C92" s="117" t="s">
        <v>46</v>
      </c>
      <c r="D92" s="17">
        <f>Активн!BF18</f>
        <v>0.28599999999999998</v>
      </c>
      <c r="E92" s="18" t="s">
        <v>47</v>
      </c>
      <c r="F92" s="17">
        <f>Реактивн!BF18</f>
        <v>0</v>
      </c>
    </row>
    <row r="93" spans="2:6" ht="20.100000000000001" customHeight="1">
      <c r="B93" s="122" t="s">
        <v>48</v>
      </c>
      <c r="C93" s="117" t="s">
        <v>49</v>
      </c>
      <c r="D93" s="17">
        <f>Активн!BF19</f>
        <v>0.28799999999999998</v>
      </c>
      <c r="E93" s="18" t="s">
        <v>50</v>
      </c>
      <c r="F93" s="17">
        <f>Реактивн!BF19</f>
        <v>0</v>
      </c>
    </row>
    <row r="94" spans="2:6" ht="20.100000000000001" customHeight="1">
      <c r="B94" s="122" t="s">
        <v>51</v>
      </c>
      <c r="C94" s="117" t="s">
        <v>52</v>
      </c>
      <c r="D94" s="17">
        <f>Активн!BF20</f>
        <v>0.315</v>
      </c>
      <c r="E94" s="18" t="s">
        <v>53</v>
      </c>
      <c r="F94" s="17">
        <f>Реактивн!BF20</f>
        <v>0</v>
      </c>
    </row>
    <row r="95" spans="2:6" ht="20.100000000000001" customHeight="1">
      <c r="B95" s="122" t="s">
        <v>54</v>
      </c>
      <c r="C95" s="117" t="s">
        <v>55</v>
      </c>
      <c r="D95" s="17">
        <f>Активн!BF21</f>
        <v>0.33</v>
      </c>
      <c r="E95" s="18" t="s">
        <v>56</v>
      </c>
      <c r="F95" s="17">
        <f>Реактивн!BF21</f>
        <v>0</v>
      </c>
    </row>
    <row r="96" spans="2:6" ht="20.100000000000001" customHeight="1">
      <c r="B96" s="122" t="s">
        <v>57</v>
      </c>
      <c r="C96" s="117" t="s">
        <v>58</v>
      </c>
      <c r="D96" s="17">
        <f>Активн!BF22</f>
        <v>0.33500000000000002</v>
      </c>
      <c r="E96" s="18" t="s">
        <v>59</v>
      </c>
      <c r="F96" s="17">
        <f>Реактивн!BF22</f>
        <v>0</v>
      </c>
    </row>
    <row r="97" spans="2:6" ht="20.100000000000001" customHeight="1">
      <c r="B97" s="122" t="s">
        <v>60</v>
      </c>
      <c r="C97" s="117" t="s">
        <v>61</v>
      </c>
      <c r="D97" s="17">
        <f>Активн!BF23</f>
        <v>0.34499999999999997</v>
      </c>
      <c r="E97" s="18" t="s">
        <v>62</v>
      </c>
      <c r="F97" s="17">
        <f>Реактивн!BF23</f>
        <v>0</v>
      </c>
    </row>
    <row r="98" spans="2:6" ht="20.100000000000001" customHeight="1">
      <c r="B98" s="122" t="s">
        <v>63</v>
      </c>
      <c r="C98" s="117" t="s">
        <v>64</v>
      </c>
      <c r="D98" s="17">
        <f>Активн!BF24</f>
        <v>0.33800000000000002</v>
      </c>
      <c r="E98" s="18" t="s">
        <v>65</v>
      </c>
      <c r="F98" s="17">
        <f>Реактивн!BF24</f>
        <v>0</v>
      </c>
    </row>
    <row r="99" spans="2:6" ht="20.100000000000001" customHeight="1">
      <c r="B99" s="122" t="s">
        <v>66</v>
      </c>
      <c r="C99" s="117" t="s">
        <v>67</v>
      </c>
      <c r="D99" s="17">
        <f>Активн!BF25</f>
        <v>0.33600000000000002</v>
      </c>
      <c r="E99" s="18" t="s">
        <v>68</v>
      </c>
      <c r="F99" s="17">
        <f>Реактивн!BF25</f>
        <v>0</v>
      </c>
    </row>
    <row r="100" spans="2:6" ht="20.100000000000001" customHeight="1">
      <c r="B100" s="122" t="s">
        <v>69</v>
      </c>
      <c r="C100" s="117" t="s">
        <v>70</v>
      </c>
      <c r="D100" s="17">
        <f>Активн!BF26</f>
        <v>0.31900000000000001</v>
      </c>
      <c r="E100" s="18" t="s">
        <v>71</v>
      </c>
      <c r="F100" s="17">
        <f>Реактивн!BF26</f>
        <v>0</v>
      </c>
    </row>
    <row r="101" spans="2:6" ht="20.100000000000001" customHeight="1" thickBot="1">
      <c r="B101" s="123" t="s">
        <v>72</v>
      </c>
      <c r="C101" s="118" t="s">
        <v>73</v>
      </c>
      <c r="D101" s="19">
        <f>Активн!BF27</f>
        <v>0.308</v>
      </c>
      <c r="E101" s="20" t="s">
        <v>74</v>
      </c>
      <c r="F101" s="19">
        <f>Реактивн!BF27</f>
        <v>0</v>
      </c>
    </row>
    <row r="102" spans="2:6" ht="39.950000000000003" customHeight="1" thickBot="1">
      <c r="B102" s="124" t="s">
        <v>75</v>
      </c>
      <c r="C102" s="1" t="s">
        <v>78</v>
      </c>
      <c r="D102" s="125">
        <f>SUM(D78:D101)</f>
        <v>7.2240000000000002</v>
      </c>
      <c r="E102" s="1" t="s">
        <v>79</v>
      </c>
      <c r="F102" s="126">
        <f>SUM(F78:F101)</f>
        <v>0</v>
      </c>
    </row>
    <row r="103" spans="2:6" ht="39.950000000000003" customHeight="1">
      <c r="B103" s="131"/>
      <c r="C103" s="2"/>
      <c r="D103" s="132"/>
      <c r="E103" s="2"/>
      <c r="F103" s="132"/>
    </row>
  </sheetData>
  <mergeCells count="21">
    <mergeCell ref="A71:G71"/>
    <mergeCell ref="D74:F74"/>
    <mergeCell ref="B76:B77"/>
    <mergeCell ref="C76:F76"/>
    <mergeCell ref="C77:D77"/>
    <mergeCell ref="E77:F77"/>
    <mergeCell ref="B34:C34"/>
    <mergeCell ref="B36:C36"/>
    <mergeCell ref="A38:G38"/>
    <mergeCell ref="D41:F41"/>
    <mergeCell ref="B43:B44"/>
    <mergeCell ref="C43:F43"/>
    <mergeCell ref="C44:D44"/>
    <mergeCell ref="E44:F44"/>
    <mergeCell ref="B35:C35"/>
    <mergeCell ref="A1:G1"/>
    <mergeCell ref="A5:G5"/>
    <mergeCell ref="B6:B7"/>
    <mergeCell ref="C6:F6"/>
    <mergeCell ref="C7:D7"/>
    <mergeCell ref="E7:F7"/>
  </mergeCells>
  <pageMargins left="0.98425196850393704" right="0.39370078740157483" top="0.19685039370078741" bottom="0.19685039370078741" header="0.31496062992125984" footer="0.31496062992125984"/>
  <pageSetup paperSize="9" firstPageNumber="46" orientation="portrait" useFirstPageNumber="1" horizontalDpi="180" verticalDpi="180" r:id="rId1"/>
  <headerFooter>
    <oddFooter>&amp;LИсп. Власова Н.А.&amp;R&amp;P</oddFooter>
  </headerFooter>
  <rowBreaks count="2" manualBreakCount="2">
    <brk id="37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L29" sqref="L29"/>
    </sheetView>
  </sheetViews>
  <sheetFormatPr defaultRowHeight="15"/>
  <cols>
    <col min="1" max="1" width="8.7109375" style="127" customWidth="1"/>
    <col min="2" max="2" width="16.7109375" style="127" customWidth="1"/>
    <col min="3" max="3" width="8.7109375" style="127" customWidth="1"/>
    <col min="4" max="4" width="15.7109375" style="127" customWidth="1"/>
    <col min="5" max="5" width="8.7109375" style="127" customWidth="1"/>
    <col min="6" max="6" width="15.7109375" style="127" customWidth="1"/>
    <col min="7" max="7" width="8.7109375" style="127" customWidth="1"/>
    <col min="8" max="16384" width="9.140625" style="127"/>
  </cols>
  <sheetData>
    <row r="1" spans="1:7" ht="15.75">
      <c r="A1" s="178" t="s">
        <v>80</v>
      </c>
      <c r="B1" s="178"/>
      <c r="C1" s="178"/>
      <c r="D1" s="178"/>
      <c r="E1" s="178"/>
      <c r="F1" s="178"/>
      <c r="G1" s="178"/>
    </row>
    <row r="2" spans="1:7" ht="15.75">
      <c r="B2" s="21"/>
      <c r="C2" s="22" t="s">
        <v>81</v>
      </c>
      <c r="D2" s="24" t="str">
        <f>Сводная!D2</f>
        <v>16.12.20.</v>
      </c>
      <c r="E2" s="119" t="s">
        <v>426</v>
      </c>
      <c r="F2" s="21"/>
    </row>
    <row r="3" spans="1:7" ht="15.75">
      <c r="B3" s="21"/>
      <c r="C3" s="21"/>
      <c r="D3" s="113" t="s">
        <v>1</v>
      </c>
      <c r="E3" s="24"/>
      <c r="F3" s="24"/>
    </row>
    <row r="4" spans="1:7" ht="18.75">
      <c r="C4" s="21"/>
      <c r="D4" s="120" t="s">
        <v>430</v>
      </c>
      <c r="E4" s="24"/>
      <c r="F4" s="24"/>
    </row>
    <row r="5" spans="1:7" ht="30" customHeight="1" thickBot="1">
      <c r="B5" s="184" t="s">
        <v>431</v>
      </c>
      <c r="C5" s="184"/>
      <c r="D5" s="184"/>
      <c r="E5" s="184"/>
      <c r="F5" s="184"/>
    </row>
    <row r="6" spans="1:7" ht="20.100000000000001" customHeight="1">
      <c r="B6" s="170" t="s">
        <v>2</v>
      </c>
      <c r="C6" s="172" t="s">
        <v>87</v>
      </c>
      <c r="D6" s="173"/>
      <c r="E6" s="173"/>
      <c r="F6" s="174"/>
    </row>
    <row r="7" spans="1:7" ht="20.100000000000001" customHeight="1" thickBot="1">
      <c r="B7" s="171"/>
      <c r="C7" s="175" t="s">
        <v>88</v>
      </c>
      <c r="D7" s="176"/>
      <c r="E7" s="175" t="s">
        <v>89</v>
      </c>
      <c r="F7" s="176"/>
    </row>
    <row r="8" spans="1:7" ht="20.100000000000001" customHeight="1">
      <c r="B8" s="121" t="s">
        <v>3</v>
      </c>
      <c r="C8" s="116" t="s">
        <v>4</v>
      </c>
      <c r="D8" s="28">
        <f>Активн!EN4</f>
        <v>1.405</v>
      </c>
      <c r="E8" s="16" t="s">
        <v>5</v>
      </c>
      <c r="F8" s="28">
        <f>Реактивн!EN4</f>
        <v>0.68900000000000006</v>
      </c>
    </row>
    <row r="9" spans="1:7" ht="20.100000000000001" customHeight="1">
      <c r="B9" s="122" t="s">
        <v>6</v>
      </c>
      <c r="C9" s="117" t="s">
        <v>7</v>
      </c>
      <c r="D9" s="17">
        <f>Активн!EN5</f>
        <v>1.3180000000000001</v>
      </c>
      <c r="E9" s="18" t="s">
        <v>8</v>
      </c>
      <c r="F9" s="17">
        <f>Реактивн!EN5</f>
        <v>0.67400000000000004</v>
      </c>
    </row>
    <row r="10" spans="1:7" ht="20.100000000000001" customHeight="1">
      <c r="B10" s="122" t="s">
        <v>9</v>
      </c>
      <c r="C10" s="117" t="s">
        <v>10</v>
      </c>
      <c r="D10" s="17">
        <f>Активн!EN6</f>
        <v>1.272</v>
      </c>
      <c r="E10" s="18" t="s">
        <v>11</v>
      </c>
      <c r="F10" s="17">
        <f>Реактивн!EN6</f>
        <v>0.67900000000000005</v>
      </c>
    </row>
    <row r="11" spans="1:7" ht="20.100000000000001" customHeight="1">
      <c r="B11" s="122" t="s">
        <v>12</v>
      </c>
      <c r="C11" s="117" t="s">
        <v>13</v>
      </c>
      <c r="D11" s="17">
        <f>Активн!EN7</f>
        <v>1.25</v>
      </c>
      <c r="E11" s="18" t="s">
        <v>14</v>
      </c>
      <c r="F11" s="17">
        <f>Реактивн!EN7</f>
        <v>0.68300000000000005</v>
      </c>
    </row>
    <row r="12" spans="1:7" ht="20.100000000000001" customHeight="1">
      <c r="B12" s="122" t="s">
        <v>15</v>
      </c>
      <c r="C12" s="117" t="s">
        <v>16</v>
      </c>
      <c r="D12" s="17">
        <f>Активн!EN8</f>
        <v>1.302</v>
      </c>
      <c r="E12" s="18" t="s">
        <v>17</v>
      </c>
      <c r="F12" s="17">
        <f>Реактивн!EN8</f>
        <v>0.68200000000000005</v>
      </c>
    </row>
    <row r="13" spans="1:7" ht="20.100000000000001" customHeight="1">
      <c r="B13" s="122" t="s">
        <v>18</v>
      </c>
      <c r="C13" s="117" t="s">
        <v>19</v>
      </c>
      <c r="D13" s="17">
        <f>Активн!EN9</f>
        <v>1.446</v>
      </c>
      <c r="E13" s="18" t="s">
        <v>20</v>
      </c>
      <c r="F13" s="17">
        <f>Реактивн!EN9</f>
        <v>0.68500000000000005</v>
      </c>
    </row>
    <row r="14" spans="1:7" ht="20.100000000000001" customHeight="1">
      <c r="B14" s="122" t="s">
        <v>21</v>
      </c>
      <c r="C14" s="117" t="s">
        <v>22</v>
      </c>
      <c r="D14" s="17">
        <f>Активн!EN10</f>
        <v>1.6739999999999999</v>
      </c>
      <c r="E14" s="18" t="s">
        <v>23</v>
      </c>
      <c r="F14" s="17">
        <f>Реактивн!EN10</f>
        <v>0.69599999999999995</v>
      </c>
    </row>
    <row r="15" spans="1:7" ht="20.100000000000001" customHeight="1">
      <c r="B15" s="122" t="s">
        <v>24</v>
      </c>
      <c r="C15" s="117" t="s">
        <v>25</v>
      </c>
      <c r="D15" s="17">
        <f>Активн!EN11</f>
        <v>1.8640000000000001</v>
      </c>
      <c r="E15" s="18" t="s">
        <v>26</v>
      </c>
      <c r="F15" s="17">
        <f>Реактивн!EN11</f>
        <v>0.753</v>
      </c>
    </row>
    <row r="16" spans="1:7" ht="20.100000000000001" customHeight="1">
      <c r="B16" s="122" t="s">
        <v>27</v>
      </c>
      <c r="C16" s="117" t="s">
        <v>28</v>
      </c>
      <c r="D16" s="17">
        <f>Активн!EN12</f>
        <v>1.994</v>
      </c>
      <c r="E16" s="18" t="s">
        <v>29</v>
      </c>
      <c r="F16" s="17">
        <f>Реактивн!EN12</f>
        <v>0.78</v>
      </c>
    </row>
    <row r="17" spans="2:6" ht="20.100000000000001" customHeight="1">
      <c r="B17" s="122" t="s">
        <v>30</v>
      </c>
      <c r="C17" s="117" t="s">
        <v>31</v>
      </c>
      <c r="D17" s="17">
        <f>Активн!EN13</f>
        <v>2.0619999999999998</v>
      </c>
      <c r="E17" s="18" t="s">
        <v>32</v>
      </c>
      <c r="F17" s="17">
        <f>Реактивн!EN13</f>
        <v>0.77500000000000002</v>
      </c>
    </row>
    <row r="18" spans="2:6" ht="20.100000000000001" customHeight="1">
      <c r="B18" s="122" t="s">
        <v>33</v>
      </c>
      <c r="C18" s="117" t="s">
        <v>34</v>
      </c>
      <c r="D18" s="17">
        <f>Активн!EN14</f>
        <v>2.1480000000000001</v>
      </c>
      <c r="E18" s="18" t="s">
        <v>35</v>
      </c>
      <c r="F18" s="17">
        <f>Реактивн!EN14</f>
        <v>0.76700000000000002</v>
      </c>
    </row>
    <row r="19" spans="2:6" ht="20.100000000000001" customHeight="1">
      <c r="B19" s="122" t="s">
        <v>36</v>
      </c>
      <c r="C19" s="117" t="s">
        <v>37</v>
      </c>
      <c r="D19" s="17">
        <f>Активн!EN15</f>
        <v>2.101</v>
      </c>
      <c r="E19" s="18" t="s">
        <v>38</v>
      </c>
      <c r="F19" s="17">
        <f>Реактивн!EN15</f>
        <v>0.75800000000000001</v>
      </c>
    </row>
    <row r="20" spans="2:6" ht="20.100000000000001" customHeight="1">
      <c r="B20" s="122" t="s">
        <v>39</v>
      </c>
      <c r="C20" s="117" t="s">
        <v>40</v>
      </c>
      <c r="D20" s="17">
        <f>Активн!EN16</f>
        <v>2.1019999999999999</v>
      </c>
      <c r="E20" s="18" t="s">
        <v>41</v>
      </c>
      <c r="F20" s="17">
        <f>Реактивн!EN16</f>
        <v>0.76800000000000002</v>
      </c>
    </row>
    <row r="21" spans="2:6" ht="20.100000000000001" customHeight="1">
      <c r="B21" s="122" t="s">
        <v>42</v>
      </c>
      <c r="C21" s="117" t="s">
        <v>43</v>
      </c>
      <c r="D21" s="17">
        <f>Активн!EN17</f>
        <v>2.0830000000000002</v>
      </c>
      <c r="E21" s="18" t="s">
        <v>44</v>
      </c>
      <c r="F21" s="17">
        <f>Реактивн!EN17</f>
        <v>0.75</v>
      </c>
    </row>
    <row r="22" spans="2:6" ht="20.100000000000001" customHeight="1">
      <c r="B22" s="122" t="s">
        <v>45</v>
      </c>
      <c r="C22" s="117" t="s">
        <v>46</v>
      </c>
      <c r="D22" s="17">
        <f>Активн!EN18</f>
        <v>2.09</v>
      </c>
      <c r="E22" s="18" t="s">
        <v>47</v>
      </c>
      <c r="F22" s="17">
        <f>Реактивн!EN18</f>
        <v>0.746</v>
      </c>
    </row>
    <row r="23" spans="2:6" ht="20.100000000000001" customHeight="1">
      <c r="B23" s="122" t="s">
        <v>48</v>
      </c>
      <c r="C23" s="117" t="s">
        <v>49</v>
      </c>
      <c r="D23" s="17">
        <f>Активн!EN19</f>
        <v>2.1240000000000001</v>
      </c>
      <c r="E23" s="18" t="s">
        <v>50</v>
      </c>
      <c r="F23" s="17">
        <f>Реактивн!EN19</f>
        <v>0.77600000000000002</v>
      </c>
    </row>
    <row r="24" spans="2:6" ht="20.100000000000001" customHeight="1">
      <c r="B24" s="122" t="s">
        <v>51</v>
      </c>
      <c r="C24" s="117" t="s">
        <v>52</v>
      </c>
      <c r="D24" s="17">
        <f>Активн!EN20</f>
        <v>2.266</v>
      </c>
      <c r="E24" s="18" t="s">
        <v>53</v>
      </c>
      <c r="F24" s="17">
        <f>Реактивн!EN20</f>
        <v>0.79200000000000004</v>
      </c>
    </row>
    <row r="25" spans="2:6" ht="20.100000000000001" customHeight="1">
      <c r="B25" s="122" t="s">
        <v>54</v>
      </c>
      <c r="C25" s="117" t="s">
        <v>55</v>
      </c>
      <c r="D25" s="17">
        <f>Активн!EN21</f>
        <v>2.3149999999999999</v>
      </c>
      <c r="E25" s="18" t="s">
        <v>56</v>
      </c>
      <c r="F25" s="17">
        <f>Реактивн!EN21</f>
        <v>0.78500000000000003</v>
      </c>
    </row>
    <row r="26" spans="2:6" ht="20.100000000000001" customHeight="1">
      <c r="B26" s="122" t="s">
        <v>57</v>
      </c>
      <c r="C26" s="117" t="s">
        <v>58</v>
      </c>
      <c r="D26" s="17">
        <f>Активн!EN22</f>
        <v>2.3460000000000001</v>
      </c>
      <c r="E26" s="18" t="s">
        <v>59</v>
      </c>
      <c r="F26" s="17">
        <f>Реактивн!EN22</f>
        <v>0.77900000000000003</v>
      </c>
    </row>
    <row r="27" spans="2:6" ht="20.100000000000001" customHeight="1">
      <c r="B27" s="122" t="s">
        <v>60</v>
      </c>
      <c r="C27" s="117" t="s">
        <v>61</v>
      </c>
      <c r="D27" s="17">
        <f>Активн!EN23</f>
        <v>2.3149999999999999</v>
      </c>
      <c r="E27" s="18" t="s">
        <v>62</v>
      </c>
      <c r="F27" s="17">
        <f>Реактивн!EN23</f>
        <v>0.76600000000000001</v>
      </c>
    </row>
    <row r="28" spans="2:6" ht="20.100000000000001" customHeight="1">
      <c r="B28" s="122" t="s">
        <v>63</v>
      </c>
      <c r="C28" s="117" t="s">
        <v>64</v>
      </c>
      <c r="D28" s="17">
        <f>Активн!EN24</f>
        <v>2.2669999999999999</v>
      </c>
      <c r="E28" s="18" t="s">
        <v>65</v>
      </c>
      <c r="F28" s="17">
        <f>Реактивн!EN24</f>
        <v>0.76700000000000002</v>
      </c>
    </row>
    <row r="29" spans="2:6" ht="20.100000000000001" customHeight="1">
      <c r="B29" s="122" t="s">
        <v>66</v>
      </c>
      <c r="C29" s="117" t="s">
        <v>67</v>
      </c>
      <c r="D29" s="17">
        <f>Активн!EN25</f>
        <v>2.1240000000000001</v>
      </c>
      <c r="E29" s="18" t="s">
        <v>68</v>
      </c>
      <c r="F29" s="17">
        <f>Реактивн!EN25</f>
        <v>0.76700000000000002</v>
      </c>
    </row>
    <row r="30" spans="2:6" ht="20.100000000000001" customHeight="1">
      <c r="B30" s="122" t="s">
        <v>69</v>
      </c>
      <c r="C30" s="117" t="s">
        <v>70</v>
      </c>
      <c r="D30" s="17">
        <f>Активн!EN26</f>
        <v>1.8660000000000001</v>
      </c>
      <c r="E30" s="18" t="s">
        <v>71</v>
      </c>
      <c r="F30" s="17">
        <f>Реактивн!EN26</f>
        <v>0.76400000000000001</v>
      </c>
    </row>
    <row r="31" spans="2:6" ht="20.100000000000001" customHeight="1" thickBot="1">
      <c r="B31" s="123" t="s">
        <v>72</v>
      </c>
      <c r="C31" s="118" t="s">
        <v>73</v>
      </c>
      <c r="D31" s="19">
        <f>Активн!EN27</f>
        <v>1.6140000000000001</v>
      </c>
      <c r="E31" s="20" t="s">
        <v>74</v>
      </c>
      <c r="F31" s="19">
        <f>Реактивн!EN27</f>
        <v>0.72899999999999998</v>
      </c>
    </row>
    <row r="32" spans="2:6" ht="30" customHeight="1" thickBot="1">
      <c r="B32" s="124" t="s">
        <v>75</v>
      </c>
      <c r="C32" s="1" t="s">
        <v>78</v>
      </c>
      <c r="D32" s="125">
        <f>SUM(D8:D31)</f>
        <v>45.347999999999992</v>
      </c>
      <c r="E32" s="1" t="s">
        <v>79</v>
      </c>
      <c r="F32" s="126">
        <f>SUM(F8:F31)</f>
        <v>17.809999999999999</v>
      </c>
    </row>
    <row r="33" spans="2:5" ht="14.25" customHeight="1"/>
    <row r="34" spans="2:5" ht="35.1" customHeight="1">
      <c r="B34" s="168" t="str">
        <f>Сводная!B34</f>
        <v>Начальник ОРУ</v>
      </c>
      <c r="C34" s="168"/>
      <c r="E34" s="144" t="str">
        <f>Сводная!E34</f>
        <v>Е.В. Симникова</v>
      </c>
    </row>
    <row r="35" spans="2:5" ht="35.1" customHeight="1">
      <c r="B35" s="168" t="str">
        <f>Сводная!B35</f>
        <v>Заместитель
директора по ИТ</v>
      </c>
      <c r="C35" s="168"/>
      <c r="D35" s="128"/>
      <c r="E35" s="144" t="str">
        <f>Сводная!E35</f>
        <v>Р.А. Степанов</v>
      </c>
    </row>
    <row r="36" spans="2:5" ht="35.1" customHeight="1">
      <c r="B36" s="168" t="str">
        <f>Сводная!B36</f>
        <v>Главный инженер</v>
      </c>
      <c r="C36" s="168"/>
      <c r="D36" s="128"/>
      <c r="E36" s="144" t="str">
        <f>Сводная!E36</f>
        <v>В.В. Булатов</v>
      </c>
    </row>
  </sheetData>
  <mergeCells count="9">
    <mergeCell ref="B34:C34"/>
    <mergeCell ref="B36:C36"/>
    <mergeCell ref="B5:F5"/>
    <mergeCell ref="A1:G1"/>
    <mergeCell ref="B6:B7"/>
    <mergeCell ref="C6:F6"/>
    <mergeCell ref="C7:D7"/>
    <mergeCell ref="E7:F7"/>
    <mergeCell ref="B35:C35"/>
  </mergeCells>
  <pageMargins left="0.98425196850393704" right="0.39370078740157483" top="0.19685039370078741" bottom="0.19685039370078741" header="0.31496062992125984" footer="0.31496062992125984"/>
  <pageSetup paperSize="9" firstPageNumber="49" orientation="portrait" useFirstPageNumber="1" horizontalDpi="180" verticalDpi="180" r:id="rId1"/>
  <headerFooter>
    <oddFooter>&amp;LИсп. Власова Н.А.&amp;R&amp;P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33</vt:i4>
      </vt:variant>
    </vt:vector>
  </HeadingPairs>
  <TitlesOfParts>
    <vt:vector size="68" baseType="lpstr">
      <vt:lpstr>Активн</vt:lpstr>
      <vt:lpstr>Реактивн</vt:lpstr>
      <vt:lpstr>Сводная</vt:lpstr>
      <vt:lpstr>Горроща</vt:lpstr>
      <vt:lpstr>Дашки</vt:lpstr>
      <vt:lpstr>Дорожная</vt:lpstr>
      <vt:lpstr>Дягилево</vt:lpstr>
      <vt:lpstr>Заборье</vt:lpstr>
      <vt:lpstr>Лесок</vt:lpstr>
      <vt:lpstr>Лихачево</vt:lpstr>
      <vt:lpstr>Мурмино</vt:lpstr>
      <vt:lpstr>Окружная</vt:lpstr>
      <vt:lpstr>Песочня</vt:lpstr>
      <vt:lpstr>Печатная</vt:lpstr>
      <vt:lpstr>Подвязье</vt:lpstr>
      <vt:lpstr>Поляны</vt:lpstr>
      <vt:lpstr>Разлив</vt:lpstr>
      <vt:lpstr>Рязань</vt:lpstr>
      <vt:lpstr>Солотча</vt:lpstr>
      <vt:lpstr>Строитель</vt:lpstr>
      <vt:lpstr>Театральная</vt:lpstr>
      <vt:lpstr>Элеватор</vt:lpstr>
      <vt:lpstr>Южная</vt:lpstr>
      <vt:lpstr>Ямская</vt:lpstr>
      <vt:lpstr>АРЗ</vt:lpstr>
      <vt:lpstr>ЗТЛ</vt:lpstr>
      <vt:lpstr>ГСКБ</vt:lpstr>
      <vt:lpstr>ТП-804 Оборонэнерго </vt:lpstr>
      <vt:lpstr>ТП-900 Оборонэнерго</vt:lpstr>
      <vt:lpstr>Полимердор</vt:lpstr>
      <vt:lpstr>РНПК</vt:lpstr>
      <vt:lpstr>Рязаньэлеватор</vt:lpstr>
      <vt:lpstr>Доширак</vt:lpstr>
      <vt:lpstr>РПК</vt:lpstr>
      <vt:lpstr>ТП-17, ТП-18</vt:lpstr>
      <vt:lpstr>АРЗ!Область_печати</vt:lpstr>
      <vt:lpstr>Горроща!Область_печати</vt:lpstr>
      <vt:lpstr>ГСКБ!Область_печати</vt:lpstr>
      <vt:lpstr>Дашки!Область_печати</vt:lpstr>
      <vt:lpstr>Дорожная!Область_печати</vt:lpstr>
      <vt:lpstr>Доширак!Область_печати</vt:lpstr>
      <vt:lpstr>Дягилево!Область_печати</vt:lpstr>
      <vt:lpstr>Заборье!Область_печати</vt:lpstr>
      <vt:lpstr>ЗТЛ!Область_печати</vt:lpstr>
      <vt:lpstr>Лесок!Область_печати</vt:lpstr>
      <vt:lpstr>Лихачево!Область_печати</vt:lpstr>
      <vt:lpstr>Мурмино!Область_печати</vt:lpstr>
      <vt:lpstr>Окружная!Область_печати</vt:lpstr>
      <vt:lpstr>Песочня!Область_печати</vt:lpstr>
      <vt:lpstr>Печатная!Область_печати</vt:lpstr>
      <vt:lpstr>Подвязье!Область_печати</vt:lpstr>
      <vt:lpstr>Полимердор!Область_печати</vt:lpstr>
      <vt:lpstr>Поляны!Область_печати</vt:lpstr>
      <vt:lpstr>Разлив!Область_печати</vt:lpstr>
      <vt:lpstr>РНПК!Область_печати</vt:lpstr>
      <vt:lpstr>РПК!Область_печати</vt:lpstr>
      <vt:lpstr>Рязань!Область_печати</vt:lpstr>
      <vt:lpstr>Рязаньэлеватор!Область_печати</vt:lpstr>
      <vt:lpstr>Сводная!Область_печати</vt:lpstr>
      <vt:lpstr>Солотча!Область_печати</vt:lpstr>
      <vt:lpstr>Строитель!Область_печати</vt:lpstr>
      <vt:lpstr>Театральная!Область_печати</vt:lpstr>
      <vt:lpstr>'ТП-17, ТП-18'!Область_печати</vt:lpstr>
      <vt:lpstr>'ТП-804 Оборонэнерго '!Область_печати</vt:lpstr>
      <vt:lpstr>'ТП-900 Оборонэнерго'!Область_печати</vt:lpstr>
      <vt:lpstr>Элеватор!Область_печати</vt:lpstr>
      <vt:lpstr>Южная!Область_печати</vt:lpstr>
      <vt:lpstr>Ямская!Область_печати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2021-01-11T08:13:00Z</dcterms:modified>
</cp:coreProperties>
</file>