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Факт 2023" sheetId="1" r:id="rId1"/>
    <sheet name="План 2024" sheetId="2" r:id="rId2"/>
  </sheets>
  <definedNames>
    <definedName name="sub_1211215" localSheetId="1">'План 2024'!#REF!</definedName>
    <definedName name="sub_1211215" localSheetId="0">'Факт 2023'!#REF!</definedName>
    <definedName name="sub_1211216" localSheetId="1">'План 2024'!#REF!</definedName>
    <definedName name="sub_1211216" localSheetId="0">'Факт 2023'!#REF!</definedName>
    <definedName name="sub_1211217" localSheetId="1">'План 2024'!#REF!</definedName>
    <definedName name="sub_1211217" localSheetId="0">'Факт 2023'!#REF!</definedName>
    <definedName name="sub_121172" localSheetId="1">'План 2024'!#REF!</definedName>
    <definedName name="sub_121172" localSheetId="0">'Факт 2023'!#REF!</definedName>
    <definedName name="sub_121182" localSheetId="1">'План 2024'!#REF!</definedName>
    <definedName name="sub_121182" localSheetId="0">'Факт 2023'!#REF!</definedName>
    <definedName name="_xlnm.Print_Area" localSheetId="0">'Факт 2023'!$A$1:$F$26</definedName>
  </definedNames>
  <calcPr fullCalcOnLoad="1"/>
</workbook>
</file>

<file path=xl/sharedStrings.xml><?xml version="1.0" encoding="utf-8"?>
<sst xmlns="http://schemas.openxmlformats.org/spreadsheetml/2006/main" count="106" uniqueCount="33">
  <si>
    <t>%</t>
  </si>
  <si>
    <t>млн.кВтч</t>
  </si>
  <si>
    <t>тыс. руб.</t>
  </si>
  <si>
    <t>Всего</t>
  </si>
  <si>
    <t>Абсолютные потери электроэнергии в сети</t>
  </si>
  <si>
    <t>Относительные потери электроэнергии в сети</t>
  </si>
  <si>
    <t>1 полугодие</t>
  </si>
  <si>
    <t>2 полугодие</t>
  </si>
  <si>
    <t>Объем переданной электроэнергии по договорам об оказании 
услуг по передаче электроэнергии потребителям сетевой организации в разрезе уровней напряжений, используемых для ценообразования;</t>
  </si>
  <si>
    <t>Отпуск электроэнергии в сеть и отпуске электроэнергии из сети 
сетевой компании по уровням напряжений, используемый для ценообразования, потребителями электрической энергии и территориальными сетевыми организациями, присоединенными к сетям сетевой организации;</t>
  </si>
  <si>
    <t>Потери электроэнергии в сетях сетевой организации в абсолютном 
и относительном выражении по уровням напряжения, используемые для целей ценообразования;</t>
  </si>
  <si>
    <t>Затраты на оплату потерь, в том числе:</t>
  </si>
  <si>
    <t>Затраты сетевой организации на покупку потерь в собственных сетях;</t>
  </si>
  <si>
    <t>4.1.</t>
  </si>
  <si>
    <t>4.2.</t>
  </si>
  <si>
    <t xml:space="preserve">Уровнь нормативных потерь электроэнергии на текущий период </t>
  </si>
  <si>
    <t>СНII</t>
  </si>
  <si>
    <t>НН</t>
  </si>
  <si>
    <t>2.1</t>
  </si>
  <si>
    <t>1.1</t>
  </si>
  <si>
    <t>1.2</t>
  </si>
  <si>
    <t>2.2</t>
  </si>
  <si>
    <t>3.1</t>
  </si>
  <si>
    <t>3.2</t>
  </si>
  <si>
    <t>Основные потребительские характеристики регулируемых товаров (работ, услуг) субъектов естественных монополий на 2023 год (факт)</t>
  </si>
  <si>
    <t>1.3</t>
  </si>
  <si>
    <t>1.4</t>
  </si>
  <si>
    <t>ВН</t>
  </si>
  <si>
    <t>СН II</t>
  </si>
  <si>
    <t>СН I</t>
  </si>
  <si>
    <t>2.3</t>
  </si>
  <si>
    <t>2.4</t>
  </si>
  <si>
    <t>Основные потребительские характеристики регулируемых товаров (работ, услуг) субъектов естественных монополий на 2024 год (план)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</si>
</sst>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0.00000"/>
    <numFmt numFmtId="195" formatCode="#,##0.000"/>
    <numFmt numFmtId="196" formatCode="0.0000"/>
    <numFmt numFmtId="197" formatCode="0.000"/>
    <numFmt numFmtId="198" formatCode="0.0"/>
    <numFmt numFmtId="199" formatCode="0.000000"/>
    <numFmt numFmtId="200" formatCode="#,##0.0000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195" fontId="0" fillId="0" borderId="0" xfId="0" applyNumberFormat="1" applyFont="1" applyAlignment="1">
      <alignment/>
    </xf>
    <xf numFmtId="195" fontId="0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95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1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 wrapText="1"/>
    </xf>
    <xf numFmtId="195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195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195" fontId="40" fillId="34" borderId="0" xfId="0" applyNumberFormat="1" applyFont="1" applyFill="1" applyBorder="1" applyAlignment="1">
      <alignment vertical="center"/>
    </xf>
    <xf numFmtId="10" fontId="41" fillId="33" borderId="10" xfId="0" applyNumberFormat="1" applyFont="1" applyFill="1" applyBorder="1" applyAlignment="1">
      <alignment horizontal="center" vertical="center"/>
    </xf>
    <xf numFmtId="195" fontId="41" fillId="33" borderId="10" xfId="0" applyNumberFormat="1" applyFont="1" applyFill="1" applyBorder="1" applyAlignment="1">
      <alignment horizontal="center" vertical="center"/>
    </xf>
    <xf numFmtId="195" fontId="0" fillId="33" borderId="0" xfId="0" applyNumberFormat="1" applyFont="1" applyFill="1" applyAlignment="1">
      <alignment/>
    </xf>
    <xf numFmtId="195" fontId="0" fillId="0" borderId="0" xfId="0" applyNumberFormat="1" applyFont="1" applyAlignment="1">
      <alignment/>
    </xf>
    <xf numFmtId="3" fontId="0" fillId="33" borderId="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10" fontId="0" fillId="33" borderId="11" xfId="0" applyNumberFormat="1" applyFont="1" applyFill="1" applyBorder="1" applyAlignment="1">
      <alignment horizontal="center" vertical="center"/>
    </xf>
    <xf numFmtId="10" fontId="0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41" fillId="33" borderId="11" xfId="0" applyNumberFormat="1" applyFont="1" applyFill="1" applyBorder="1" applyAlignment="1">
      <alignment horizontal="center" vertical="center"/>
    </xf>
    <xf numFmtId="3" fontId="41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85" zoomScalePageLayoutView="0" workbookViewId="0" topLeftCell="A1">
      <selection activeCell="H13" sqref="H13"/>
    </sheetView>
  </sheetViews>
  <sheetFormatPr defaultColWidth="9.140625" defaultRowHeight="12.75"/>
  <cols>
    <col min="1" max="1" width="6.7109375" style="27" customWidth="1"/>
    <col min="2" max="2" width="33.8515625" style="10" customWidth="1"/>
    <col min="3" max="6" width="30.8515625" style="10" customWidth="1"/>
    <col min="7" max="16384" width="9.140625" style="10" customWidth="1"/>
  </cols>
  <sheetData>
    <row r="1" spans="1:6" ht="42" customHeight="1">
      <c r="A1" s="55" t="s">
        <v>24</v>
      </c>
      <c r="B1" s="55"/>
      <c r="C1" s="55"/>
      <c r="D1" s="55"/>
      <c r="E1" s="55"/>
      <c r="F1" s="55"/>
    </row>
    <row r="2" spans="1:6" s="13" customFormat="1" ht="22.5" customHeight="1">
      <c r="A2" s="51">
        <v>1</v>
      </c>
      <c r="B2" s="46" t="s">
        <v>9</v>
      </c>
      <c r="C2" s="46"/>
      <c r="D2" s="11" t="s">
        <v>3</v>
      </c>
      <c r="E2" s="12" t="s">
        <v>6</v>
      </c>
      <c r="F2" s="12" t="s">
        <v>7</v>
      </c>
    </row>
    <row r="3" spans="1:6" s="13" customFormat="1" ht="22.5" customHeight="1">
      <c r="A3" s="51"/>
      <c r="B3" s="46"/>
      <c r="C3" s="46"/>
      <c r="D3" s="12" t="s">
        <v>1</v>
      </c>
      <c r="E3" s="12" t="s">
        <v>1</v>
      </c>
      <c r="F3" s="12" t="s">
        <v>1</v>
      </c>
    </row>
    <row r="4" spans="1:6" s="13" customFormat="1" ht="22.5" customHeight="1">
      <c r="A4" s="51"/>
      <c r="B4" s="46"/>
      <c r="C4" s="46"/>
      <c r="D4" s="14">
        <f>E4+F4+0.001</f>
        <v>1161.3971829999998</v>
      </c>
      <c r="E4" s="14">
        <f>E7+E8+E5+E6</f>
        <v>580.7585019999999</v>
      </c>
      <c r="F4" s="14">
        <f>F7+F8+F5+F6-0.001</f>
        <v>580.637681</v>
      </c>
    </row>
    <row r="5" spans="1:6" s="13" customFormat="1" ht="22.5" customHeight="1">
      <c r="A5" s="15" t="s">
        <v>19</v>
      </c>
      <c r="B5" s="29" t="s">
        <v>27</v>
      </c>
      <c r="C5" s="30"/>
      <c r="D5" s="14">
        <f>E5+F5</f>
        <v>1037.466105</v>
      </c>
      <c r="E5" s="14">
        <v>518.500771</v>
      </c>
      <c r="F5" s="14">
        <v>518.965334</v>
      </c>
    </row>
    <row r="6" spans="1:6" s="13" customFormat="1" ht="22.5" customHeight="1">
      <c r="A6" s="15" t="s">
        <v>20</v>
      </c>
      <c r="B6" s="29" t="s">
        <v>29</v>
      </c>
      <c r="C6" s="30"/>
      <c r="D6" s="14">
        <f>E6+F6</f>
        <v>19.296962</v>
      </c>
      <c r="E6" s="14">
        <v>9.266942</v>
      </c>
      <c r="F6" s="14">
        <v>10.03002</v>
      </c>
    </row>
    <row r="7" spans="1:6" s="13" customFormat="1" ht="22.5" customHeight="1">
      <c r="A7" s="15" t="s">
        <v>25</v>
      </c>
      <c r="B7" s="41" t="s">
        <v>28</v>
      </c>
      <c r="C7" s="42"/>
      <c r="D7" s="14">
        <f>E7+F7</f>
        <v>104.634116</v>
      </c>
      <c r="E7" s="14">
        <v>52.990789</v>
      </c>
      <c r="F7" s="14">
        <v>51.643327</v>
      </c>
    </row>
    <row r="8" spans="1:6" s="13" customFormat="1" ht="22.5" customHeight="1" hidden="1">
      <c r="A8" s="15" t="s">
        <v>26</v>
      </c>
      <c r="B8" s="41" t="s">
        <v>17</v>
      </c>
      <c r="C8" s="42"/>
      <c r="D8" s="37">
        <f>E8+F8</f>
        <v>0</v>
      </c>
      <c r="E8" s="37">
        <v>0</v>
      </c>
      <c r="F8" s="37">
        <v>0</v>
      </c>
    </row>
    <row r="9" spans="1:6" s="13" customFormat="1" ht="22.5" customHeight="1">
      <c r="A9" s="51">
        <v>2</v>
      </c>
      <c r="B9" s="56" t="s">
        <v>8</v>
      </c>
      <c r="C9" s="57"/>
      <c r="D9" s="11" t="s">
        <v>3</v>
      </c>
      <c r="E9" s="12" t="s">
        <v>6</v>
      </c>
      <c r="F9" s="12" t="s">
        <v>7</v>
      </c>
    </row>
    <row r="10" spans="1:6" s="13" customFormat="1" ht="22.5" customHeight="1">
      <c r="A10" s="51"/>
      <c r="B10" s="58"/>
      <c r="C10" s="59"/>
      <c r="D10" s="12" t="s">
        <v>1</v>
      </c>
      <c r="E10" s="12" t="s">
        <v>1</v>
      </c>
      <c r="F10" s="12" t="s">
        <v>1</v>
      </c>
    </row>
    <row r="11" spans="1:6" s="13" customFormat="1" ht="22.5" customHeight="1">
      <c r="A11" s="51"/>
      <c r="B11" s="60"/>
      <c r="C11" s="61"/>
      <c r="D11" s="14">
        <f>D4-D18-0.001</f>
        <v>1054.775516</v>
      </c>
      <c r="E11" s="14">
        <f>E14+E15+E12+E13</f>
        <v>533.3417791999999</v>
      </c>
      <c r="F11" s="14">
        <f>F14+F15+F12+F13-0.001</f>
        <v>521.4337370000001</v>
      </c>
    </row>
    <row r="12" spans="1:8" s="13" customFormat="1" ht="22.5" customHeight="1">
      <c r="A12" s="15" t="s">
        <v>18</v>
      </c>
      <c r="B12" s="29" t="s">
        <v>27</v>
      </c>
      <c r="C12" s="31"/>
      <c r="D12" s="14">
        <f>E12+F12</f>
        <v>0.462132</v>
      </c>
      <c r="E12" s="14">
        <v>0.238352</v>
      </c>
      <c r="F12" s="14">
        <v>0.22378</v>
      </c>
      <c r="H12" s="38">
        <f>D12+D13+D14+D15</f>
        <v>1054.7765162</v>
      </c>
    </row>
    <row r="13" spans="1:6" s="13" customFormat="1" ht="22.5" customHeight="1">
      <c r="A13" s="15" t="s">
        <v>21</v>
      </c>
      <c r="B13" s="29" t="s">
        <v>29</v>
      </c>
      <c r="C13" s="31"/>
      <c r="D13" s="14">
        <f>E13+F13</f>
        <v>0.0464812</v>
      </c>
      <c r="E13" s="14">
        <v>0.0261802</v>
      </c>
      <c r="F13" s="14">
        <v>0.020301</v>
      </c>
    </row>
    <row r="14" spans="1:6" s="13" customFormat="1" ht="22.5" customHeight="1">
      <c r="A14" s="15" t="s">
        <v>30</v>
      </c>
      <c r="B14" s="41" t="s">
        <v>28</v>
      </c>
      <c r="C14" s="42"/>
      <c r="D14" s="14">
        <f>E14+F14</f>
        <v>508.056171</v>
      </c>
      <c r="E14" s="14">
        <v>254.85297</v>
      </c>
      <c r="F14" s="14">
        <v>253.203201</v>
      </c>
    </row>
    <row r="15" spans="1:6" s="13" customFormat="1" ht="22.5" customHeight="1">
      <c r="A15" s="15" t="s">
        <v>31</v>
      </c>
      <c r="B15" s="41" t="s">
        <v>17</v>
      </c>
      <c r="C15" s="42"/>
      <c r="D15" s="14">
        <f>E15+F15</f>
        <v>546.211732</v>
      </c>
      <c r="E15" s="14">
        <v>278.224277</v>
      </c>
      <c r="F15" s="14">
        <v>267.987455</v>
      </c>
    </row>
    <row r="16" spans="1:6" s="13" customFormat="1" ht="22.5" customHeight="1">
      <c r="A16" s="51">
        <v>3</v>
      </c>
      <c r="B16" s="46" t="s">
        <v>10</v>
      </c>
      <c r="C16" s="52" t="s">
        <v>4</v>
      </c>
      <c r="D16" s="11" t="s">
        <v>3</v>
      </c>
      <c r="E16" s="12" t="s">
        <v>6</v>
      </c>
      <c r="F16" s="12" t="s">
        <v>7</v>
      </c>
    </row>
    <row r="17" spans="1:6" s="13" customFormat="1" ht="22.5" customHeight="1">
      <c r="A17" s="51"/>
      <c r="B17" s="46"/>
      <c r="C17" s="53"/>
      <c r="D17" s="12" t="s">
        <v>1</v>
      </c>
      <c r="E17" s="12" t="s">
        <v>1</v>
      </c>
      <c r="F17" s="12" t="s">
        <v>1</v>
      </c>
    </row>
    <row r="18" spans="1:6" s="13" customFormat="1" ht="22.5" customHeight="1">
      <c r="A18" s="51"/>
      <c r="B18" s="46"/>
      <c r="C18" s="54"/>
      <c r="D18" s="14">
        <f>E18+F18</f>
        <v>106.620667</v>
      </c>
      <c r="E18" s="14">
        <f>E19+E20</f>
        <v>47.416723000000005</v>
      </c>
      <c r="F18" s="14">
        <f>F19+F20</f>
        <v>59.20394399999999</v>
      </c>
    </row>
    <row r="19" spans="1:6" s="13" customFormat="1" ht="22.5" customHeight="1">
      <c r="A19" s="51"/>
      <c r="B19" s="46"/>
      <c r="C19" s="16" t="s">
        <v>16</v>
      </c>
      <c r="D19" s="14">
        <f>E19+F19</f>
        <v>35.738371</v>
      </c>
      <c r="E19" s="14">
        <v>17.567544</v>
      </c>
      <c r="F19" s="14">
        <v>18.170827</v>
      </c>
    </row>
    <row r="20" spans="1:6" s="13" customFormat="1" ht="22.5" customHeight="1">
      <c r="A20" s="51"/>
      <c r="B20" s="46"/>
      <c r="C20" s="16" t="s">
        <v>17</v>
      </c>
      <c r="D20" s="14">
        <f>E20+F20</f>
        <v>70.882296</v>
      </c>
      <c r="E20" s="14">
        <v>29.849179</v>
      </c>
      <c r="F20" s="14">
        <v>41.033117</v>
      </c>
    </row>
    <row r="21" spans="1:6" s="13" customFormat="1" ht="24" customHeight="1">
      <c r="A21" s="51"/>
      <c r="B21" s="46"/>
      <c r="C21" s="17" t="s">
        <v>5</v>
      </c>
      <c r="D21" s="18">
        <f>D18/D4</f>
        <v>0.09180379336256753</v>
      </c>
      <c r="E21" s="18">
        <f>E18/E4</f>
        <v>0.08164619689028678</v>
      </c>
      <c r="F21" s="18">
        <f>F18/F4</f>
        <v>0.10196366156952874</v>
      </c>
    </row>
    <row r="22" spans="1:6" s="13" customFormat="1" ht="24" customHeight="1" hidden="1">
      <c r="A22" s="15" t="s">
        <v>22</v>
      </c>
      <c r="B22" s="41" t="s">
        <v>16</v>
      </c>
      <c r="C22" s="42"/>
      <c r="D22" s="36">
        <f aca="true" t="shared" si="0" ref="D22:F23">D19/D7</f>
        <v>0.34155562608279694</v>
      </c>
      <c r="E22" s="36">
        <f t="shared" si="0"/>
        <v>0.3315207101370014</v>
      </c>
      <c r="F22" s="36">
        <f t="shared" si="0"/>
        <v>0.35185237000706787</v>
      </c>
    </row>
    <row r="23" spans="1:6" s="13" customFormat="1" ht="24" customHeight="1" hidden="1">
      <c r="A23" s="15" t="s">
        <v>23</v>
      </c>
      <c r="B23" s="41" t="s">
        <v>17</v>
      </c>
      <c r="C23" s="42"/>
      <c r="D23" s="36" t="e">
        <f t="shared" si="0"/>
        <v>#DIV/0!</v>
      </c>
      <c r="E23" s="36" t="e">
        <f t="shared" si="0"/>
        <v>#DIV/0!</v>
      </c>
      <c r="F23" s="36" t="e">
        <f t="shared" si="0"/>
        <v>#DIV/0!</v>
      </c>
    </row>
    <row r="24" spans="1:6" s="13" customFormat="1" ht="12.75">
      <c r="A24" s="19">
        <v>4</v>
      </c>
      <c r="B24" s="43" t="s">
        <v>11</v>
      </c>
      <c r="C24" s="44"/>
      <c r="D24" s="44"/>
      <c r="E24" s="44"/>
      <c r="F24" s="45"/>
    </row>
    <row r="25" spans="1:10" s="13" customFormat="1" ht="19.5" customHeight="1">
      <c r="A25" s="19" t="s">
        <v>13</v>
      </c>
      <c r="B25" s="46" t="s">
        <v>12</v>
      </c>
      <c r="C25" s="46"/>
      <c r="D25" s="12" t="s">
        <v>2</v>
      </c>
      <c r="E25" s="47">
        <v>412531.714</v>
      </c>
      <c r="F25" s="48"/>
      <c r="H25" s="40"/>
      <c r="I25" s="40"/>
      <c r="J25" s="28"/>
    </row>
    <row r="26" spans="1:10" s="13" customFormat="1" ht="49.5" customHeight="1">
      <c r="A26" s="19" t="s">
        <v>14</v>
      </c>
      <c r="B26" s="46" t="s">
        <v>15</v>
      </c>
      <c r="C26" s="46"/>
      <c r="D26" s="12" t="s">
        <v>0</v>
      </c>
      <c r="E26" s="49">
        <v>0.0951</v>
      </c>
      <c r="F26" s="50"/>
      <c r="H26" s="34"/>
      <c r="I26" s="35"/>
      <c r="J26" s="34"/>
    </row>
    <row r="27" spans="1:6" s="13" customFormat="1" ht="12.75">
      <c r="A27" s="20"/>
      <c r="B27" s="21"/>
      <c r="C27" s="20"/>
      <c r="D27" s="20"/>
      <c r="E27" s="22"/>
      <c r="F27" s="22"/>
    </row>
    <row r="28" spans="1:6" s="24" customFormat="1" ht="12.75">
      <c r="A28" s="23"/>
      <c r="D28" s="25"/>
      <c r="F28" s="25"/>
    </row>
    <row r="29" s="24" customFormat="1" ht="12.75">
      <c r="A29" s="23"/>
    </row>
    <row r="30" s="24" customFormat="1" ht="12.75">
      <c r="A30" s="23"/>
    </row>
    <row r="31" s="24" customFormat="1" ht="12.75">
      <c r="A31" s="26"/>
    </row>
    <row r="32" s="24" customFormat="1" ht="12.75">
      <c r="A32" s="26"/>
    </row>
    <row r="33" s="24" customFormat="1" ht="12.75">
      <c r="A33" s="26"/>
    </row>
    <row r="34" s="24" customFormat="1" ht="12.75">
      <c r="A34" s="26"/>
    </row>
    <row r="35" s="24" customFormat="1" ht="12.75">
      <c r="A35" s="26"/>
    </row>
    <row r="36" s="24" customFormat="1" ht="12.75">
      <c r="A36" s="26"/>
    </row>
    <row r="37" s="24" customFormat="1" ht="12.75">
      <c r="A37" s="26"/>
    </row>
    <row r="38" s="24" customFormat="1" ht="12.75">
      <c r="A38" s="26"/>
    </row>
    <row r="39" s="24" customFormat="1" ht="12.75">
      <c r="A39" s="26"/>
    </row>
    <row r="40" s="24" customFormat="1" ht="12.75">
      <c r="A40" s="26"/>
    </row>
    <row r="41" s="24" customFormat="1" ht="12.75">
      <c r="A41" s="26"/>
    </row>
    <row r="42" s="24" customFormat="1" ht="12.75">
      <c r="A42" s="26"/>
    </row>
    <row r="43" s="24" customFormat="1" ht="12.75">
      <c r="A43" s="26"/>
    </row>
    <row r="44" s="24" customFormat="1" ht="12.75">
      <c r="A44" s="26"/>
    </row>
    <row r="45" s="24" customFormat="1" ht="12.75">
      <c r="A45" s="26"/>
    </row>
    <row r="46" s="24" customFormat="1" ht="12.75">
      <c r="A46" s="26"/>
    </row>
    <row r="47" s="24" customFormat="1" ht="12.75">
      <c r="A47" s="26"/>
    </row>
    <row r="48" s="24" customFormat="1" ht="12.75">
      <c r="A48" s="26"/>
    </row>
    <row r="49" s="24" customFormat="1" ht="12.75">
      <c r="A49" s="26"/>
    </row>
    <row r="50" s="24" customFormat="1" ht="12.75">
      <c r="A50" s="26"/>
    </row>
    <row r="51" s="24" customFormat="1" ht="12.75">
      <c r="A51" s="26"/>
    </row>
    <row r="52" s="24" customFormat="1" ht="12.75">
      <c r="A52" s="26"/>
    </row>
    <row r="53" s="24" customFormat="1" ht="12.75">
      <c r="A53" s="26"/>
    </row>
    <row r="54" s="24" customFormat="1" ht="12.75">
      <c r="A54" s="26"/>
    </row>
    <row r="55" s="24" customFormat="1" ht="12.75">
      <c r="A55" s="26"/>
    </row>
    <row r="56" s="24" customFormat="1" ht="12.75">
      <c r="A56" s="26"/>
    </row>
    <row r="57" s="24" customFormat="1" ht="12.75">
      <c r="A57" s="26"/>
    </row>
    <row r="58" s="24" customFormat="1" ht="12.75">
      <c r="A58" s="26"/>
    </row>
    <row r="59" s="24" customFormat="1" ht="12.75">
      <c r="A59" s="26"/>
    </row>
    <row r="60" s="24" customFormat="1" ht="12.75">
      <c r="A60" s="26"/>
    </row>
    <row r="61" s="24" customFormat="1" ht="12.75">
      <c r="A61" s="26"/>
    </row>
    <row r="62" s="24" customFormat="1" ht="12.75">
      <c r="A62" s="26"/>
    </row>
    <row r="63" s="24" customFormat="1" ht="12.75">
      <c r="A63" s="26"/>
    </row>
  </sheetData>
  <sheetProtection/>
  <mergeCells count="20">
    <mergeCell ref="A1:F1"/>
    <mergeCell ref="A2:A4"/>
    <mergeCell ref="B2:C4"/>
    <mergeCell ref="B7:C7"/>
    <mergeCell ref="B8:C8"/>
    <mergeCell ref="A9:A11"/>
    <mergeCell ref="B9:C11"/>
    <mergeCell ref="B14:C14"/>
    <mergeCell ref="B15:C15"/>
    <mergeCell ref="A16:A21"/>
    <mergeCell ref="B16:B21"/>
    <mergeCell ref="C16:C18"/>
    <mergeCell ref="B22:C22"/>
    <mergeCell ref="H25:I25"/>
    <mergeCell ref="B23:C23"/>
    <mergeCell ref="B24:F24"/>
    <mergeCell ref="B25:C25"/>
    <mergeCell ref="E25:F25"/>
    <mergeCell ref="B26:C26"/>
    <mergeCell ref="E26:F26"/>
  </mergeCells>
  <printOptions/>
  <pageMargins left="0.3" right="0.15" top="0.55" bottom="0.48" header="0.23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85" zoomScalePageLayoutView="0" workbookViewId="0" topLeftCell="A1">
      <selection activeCell="E25" sqref="E25:F25"/>
    </sheetView>
  </sheetViews>
  <sheetFormatPr defaultColWidth="9.140625" defaultRowHeight="12.75"/>
  <cols>
    <col min="1" max="1" width="6.7109375" style="5" customWidth="1"/>
    <col min="2" max="2" width="33.8515625" style="0" customWidth="1"/>
    <col min="3" max="6" width="30.8515625" style="0" customWidth="1"/>
  </cols>
  <sheetData>
    <row r="1" spans="1:6" ht="43.5" customHeight="1">
      <c r="A1" s="55" t="s">
        <v>32</v>
      </c>
      <c r="B1" s="55"/>
      <c r="C1" s="55"/>
      <c r="D1" s="55"/>
      <c r="E1" s="55"/>
      <c r="F1" s="55"/>
    </row>
    <row r="2" spans="1:6" s="1" customFormat="1" ht="22.5" customHeight="1">
      <c r="A2" s="51">
        <v>1</v>
      </c>
      <c r="B2" s="46" t="s">
        <v>9</v>
      </c>
      <c r="C2" s="46"/>
      <c r="D2" s="11" t="s">
        <v>3</v>
      </c>
      <c r="E2" s="12" t="s">
        <v>6</v>
      </c>
      <c r="F2" s="12" t="s">
        <v>7</v>
      </c>
    </row>
    <row r="3" spans="1:6" s="1" customFormat="1" ht="22.5" customHeight="1">
      <c r="A3" s="51"/>
      <c r="B3" s="46"/>
      <c r="C3" s="46"/>
      <c r="D3" s="12" t="s">
        <v>1</v>
      </c>
      <c r="E3" s="12" t="s">
        <v>1</v>
      </c>
      <c r="F3" s="12" t="s">
        <v>1</v>
      </c>
    </row>
    <row r="4" spans="1:6" s="1" customFormat="1" ht="22.5" customHeight="1">
      <c r="A4" s="51"/>
      <c r="B4" s="46"/>
      <c r="C4" s="46"/>
      <c r="D4" s="14">
        <f>E4+F4</f>
        <v>1182.0789999999997</v>
      </c>
      <c r="E4" s="14">
        <f>E7+E8+E5+E6</f>
        <v>590.8799999999999</v>
      </c>
      <c r="F4" s="14">
        <f>F7+F8+F5+F6</f>
        <v>591.199</v>
      </c>
    </row>
    <row r="5" spans="1:6" s="1" customFormat="1" ht="22.5" customHeight="1">
      <c r="A5" s="15" t="s">
        <v>19</v>
      </c>
      <c r="B5" s="32" t="s">
        <v>27</v>
      </c>
      <c r="C5" s="33"/>
      <c r="D5" s="14">
        <f>E5+F5</f>
        <v>1066.818</v>
      </c>
      <c r="E5" s="14">
        <v>530.635</v>
      </c>
      <c r="F5" s="14">
        <v>536.183</v>
      </c>
    </row>
    <row r="6" spans="1:6" s="1" customFormat="1" ht="22.5" customHeight="1">
      <c r="A6" s="15" t="s">
        <v>20</v>
      </c>
      <c r="B6" s="32" t="s">
        <v>29</v>
      </c>
      <c r="C6" s="33"/>
      <c r="D6" s="14">
        <f>E6+F6</f>
        <v>18.403</v>
      </c>
      <c r="E6" s="14">
        <v>9.685</v>
      </c>
      <c r="F6" s="14">
        <v>8.718</v>
      </c>
    </row>
    <row r="7" spans="1:6" s="1" customFormat="1" ht="22.5" customHeight="1">
      <c r="A7" s="15" t="s">
        <v>25</v>
      </c>
      <c r="B7" s="41" t="s">
        <v>28</v>
      </c>
      <c r="C7" s="64"/>
      <c r="D7" s="14">
        <f>E7+F7</f>
        <v>96.858</v>
      </c>
      <c r="E7" s="14">
        <v>50.56</v>
      </c>
      <c r="F7" s="14">
        <v>46.298</v>
      </c>
    </row>
    <row r="8" spans="1:6" s="1" customFormat="1" ht="22.5" customHeight="1" hidden="1">
      <c r="A8" s="15" t="s">
        <v>26</v>
      </c>
      <c r="B8" s="41" t="s">
        <v>17</v>
      </c>
      <c r="C8" s="64"/>
      <c r="D8" s="37">
        <f>E8+F8</f>
        <v>0</v>
      </c>
      <c r="E8" s="37">
        <v>0</v>
      </c>
      <c r="F8" s="37">
        <v>0</v>
      </c>
    </row>
    <row r="9" spans="1:6" s="1" customFormat="1" ht="22.5" customHeight="1">
      <c r="A9" s="51">
        <v>2</v>
      </c>
      <c r="B9" s="56" t="s">
        <v>8</v>
      </c>
      <c r="C9" s="57"/>
      <c r="D9" s="11" t="s">
        <v>3</v>
      </c>
      <c r="E9" s="12" t="s">
        <v>6</v>
      </c>
      <c r="F9" s="12" t="s">
        <v>7</v>
      </c>
    </row>
    <row r="10" spans="1:6" s="1" customFormat="1" ht="22.5" customHeight="1">
      <c r="A10" s="51"/>
      <c r="B10" s="58"/>
      <c r="C10" s="59"/>
      <c r="D10" s="12" t="s">
        <v>1</v>
      </c>
      <c r="E10" s="12" t="s">
        <v>1</v>
      </c>
      <c r="F10" s="12" t="s">
        <v>1</v>
      </c>
    </row>
    <row r="11" spans="1:6" s="1" customFormat="1" ht="22.5" customHeight="1">
      <c r="A11" s="51"/>
      <c r="B11" s="60"/>
      <c r="C11" s="61"/>
      <c r="D11" s="14">
        <f>D4-D18</f>
        <v>1069.6639999999998</v>
      </c>
      <c r="E11" s="14">
        <f>E4-E18</f>
        <v>538.2839999999999</v>
      </c>
      <c r="F11" s="14">
        <f>F4-F18</f>
        <v>531.38</v>
      </c>
    </row>
    <row r="12" spans="1:9" s="1" customFormat="1" ht="22.5" customHeight="1">
      <c r="A12" s="15" t="s">
        <v>18</v>
      </c>
      <c r="B12" s="32" t="s">
        <v>27</v>
      </c>
      <c r="C12" s="33"/>
      <c r="D12" s="14">
        <f>E12+F12</f>
        <v>0.518</v>
      </c>
      <c r="E12" s="14">
        <v>0.268</v>
      </c>
      <c r="F12" s="14">
        <v>0.25</v>
      </c>
      <c r="H12" s="39">
        <f>E12+E13+E14+E15</f>
        <v>538.2844</v>
      </c>
      <c r="I12" s="39">
        <f>F12+F13+F14+F15</f>
        <v>531.3797999999999</v>
      </c>
    </row>
    <row r="13" spans="1:6" s="1" customFormat="1" ht="22.5" customHeight="1">
      <c r="A13" s="15" t="s">
        <v>21</v>
      </c>
      <c r="B13" s="32" t="s">
        <v>29</v>
      </c>
      <c r="C13" s="33"/>
      <c r="D13" s="14">
        <f>E13+F13</f>
        <v>0.0162</v>
      </c>
      <c r="E13" s="14">
        <v>0.0084</v>
      </c>
      <c r="F13" s="14">
        <v>0.0078</v>
      </c>
    </row>
    <row r="14" spans="1:6" s="1" customFormat="1" ht="22.5" customHeight="1">
      <c r="A14" s="15" t="s">
        <v>30</v>
      </c>
      <c r="B14" s="41" t="s">
        <v>28</v>
      </c>
      <c r="C14" s="64"/>
      <c r="D14" s="14">
        <f>E14+F14</f>
        <v>527.825</v>
      </c>
      <c r="E14" s="14">
        <v>264.844</v>
      </c>
      <c r="F14" s="14">
        <v>262.981</v>
      </c>
    </row>
    <row r="15" spans="1:6" s="1" customFormat="1" ht="22.5" customHeight="1">
      <c r="A15" s="15" t="s">
        <v>31</v>
      </c>
      <c r="B15" s="41" t="s">
        <v>17</v>
      </c>
      <c r="C15" s="64"/>
      <c r="D15" s="14">
        <f>E15+F15</f>
        <v>541.3050000000001</v>
      </c>
      <c r="E15" s="14">
        <v>273.164</v>
      </c>
      <c r="F15" s="14">
        <v>268.141</v>
      </c>
    </row>
    <row r="16" spans="1:6" s="1" customFormat="1" ht="22.5" customHeight="1">
      <c r="A16" s="51">
        <v>3</v>
      </c>
      <c r="B16" s="46" t="s">
        <v>10</v>
      </c>
      <c r="C16" s="52" t="s">
        <v>4</v>
      </c>
      <c r="D16" s="11" t="s">
        <v>3</v>
      </c>
      <c r="E16" s="12" t="s">
        <v>6</v>
      </c>
      <c r="F16" s="12" t="s">
        <v>7</v>
      </c>
    </row>
    <row r="17" spans="1:6" s="1" customFormat="1" ht="22.5" customHeight="1">
      <c r="A17" s="51"/>
      <c r="B17" s="46"/>
      <c r="C17" s="65"/>
      <c r="D17" s="12" t="s">
        <v>1</v>
      </c>
      <c r="E17" s="12" t="s">
        <v>1</v>
      </c>
      <c r="F17" s="12" t="s">
        <v>1</v>
      </c>
    </row>
    <row r="18" spans="1:6" s="1" customFormat="1" ht="22.5" customHeight="1">
      <c r="A18" s="51"/>
      <c r="B18" s="46"/>
      <c r="C18" s="66"/>
      <c r="D18" s="14">
        <f>E18+F18</f>
        <v>112.41499999999999</v>
      </c>
      <c r="E18" s="14">
        <f>E19+E20</f>
        <v>52.596</v>
      </c>
      <c r="F18" s="14">
        <f>F19+F20</f>
        <v>59.818999999999996</v>
      </c>
    </row>
    <row r="19" spans="1:6" s="1" customFormat="1" ht="22.5" customHeight="1">
      <c r="A19" s="51"/>
      <c r="B19" s="46"/>
      <c r="C19" s="16" t="s">
        <v>16</v>
      </c>
      <c r="D19" s="14">
        <f>E19+F19</f>
        <v>35.861</v>
      </c>
      <c r="E19" s="14">
        <v>14.958</v>
      </c>
      <c r="F19" s="14">
        <v>20.903</v>
      </c>
    </row>
    <row r="20" spans="1:6" s="1" customFormat="1" ht="22.5" customHeight="1">
      <c r="A20" s="51"/>
      <c r="B20" s="46"/>
      <c r="C20" s="16" t="s">
        <v>17</v>
      </c>
      <c r="D20" s="14">
        <f>E20+F20</f>
        <v>76.554</v>
      </c>
      <c r="E20" s="14">
        <v>37.638</v>
      </c>
      <c r="F20" s="14">
        <v>38.916</v>
      </c>
    </row>
    <row r="21" spans="1:6" s="1" customFormat="1" ht="24" customHeight="1">
      <c r="A21" s="51"/>
      <c r="B21" s="46"/>
      <c r="C21" s="17" t="s">
        <v>5</v>
      </c>
      <c r="D21" s="18">
        <f>D18/D4</f>
        <v>0.09509939691002041</v>
      </c>
      <c r="E21" s="18">
        <f>E18/E4</f>
        <v>0.08901299756295696</v>
      </c>
      <c r="F21" s="18">
        <f>F18/F4</f>
        <v>0.10118251214903949</v>
      </c>
    </row>
    <row r="22" spans="1:6" s="1" customFormat="1" ht="24" customHeight="1" hidden="1">
      <c r="A22" s="15" t="s">
        <v>22</v>
      </c>
      <c r="B22" s="41" t="s">
        <v>16</v>
      </c>
      <c r="C22" s="64"/>
      <c r="D22" s="36">
        <f aca="true" t="shared" si="0" ref="D22:F23">D19/D7</f>
        <v>0.37024303619731974</v>
      </c>
      <c r="E22" s="36">
        <f t="shared" si="0"/>
        <v>0.29584651898734177</v>
      </c>
      <c r="F22" s="36">
        <f t="shared" si="0"/>
        <v>0.4514881852347833</v>
      </c>
    </row>
    <row r="23" spans="1:6" s="1" customFormat="1" ht="24" customHeight="1" hidden="1">
      <c r="A23" s="15" t="s">
        <v>23</v>
      </c>
      <c r="B23" s="41" t="s">
        <v>17</v>
      </c>
      <c r="C23" s="64"/>
      <c r="D23" s="36" t="e">
        <f t="shared" si="0"/>
        <v>#DIV/0!</v>
      </c>
      <c r="E23" s="36" t="e">
        <f t="shared" si="0"/>
        <v>#DIV/0!</v>
      </c>
      <c r="F23" s="36" t="e">
        <f t="shared" si="0"/>
        <v>#DIV/0!</v>
      </c>
    </row>
    <row r="24" spans="1:6" s="1" customFormat="1" ht="12.75">
      <c r="A24" s="19">
        <v>4</v>
      </c>
      <c r="B24" s="43" t="s">
        <v>11</v>
      </c>
      <c r="C24" s="44"/>
      <c r="D24" s="44"/>
      <c r="E24" s="44"/>
      <c r="F24" s="45"/>
    </row>
    <row r="25" spans="1:6" s="1" customFormat="1" ht="19.5" customHeight="1">
      <c r="A25" s="19" t="s">
        <v>13</v>
      </c>
      <c r="B25" s="46" t="s">
        <v>12</v>
      </c>
      <c r="C25" s="46"/>
      <c r="D25" s="12" t="s">
        <v>2</v>
      </c>
      <c r="E25" s="62">
        <v>525938.72</v>
      </c>
      <c r="F25" s="63"/>
    </row>
    <row r="26" spans="1:6" s="1" customFormat="1" ht="49.5" customHeight="1">
      <c r="A26" s="19" t="s">
        <v>14</v>
      </c>
      <c r="B26" s="46" t="s">
        <v>15</v>
      </c>
      <c r="C26" s="46"/>
      <c r="D26" s="12" t="s">
        <v>0</v>
      </c>
      <c r="E26" s="49">
        <v>0.0951</v>
      </c>
      <c r="F26" s="50"/>
    </row>
    <row r="27" spans="1:6" s="1" customFormat="1" ht="12.75">
      <c r="A27" s="6"/>
      <c r="B27" s="7"/>
      <c r="C27" s="6"/>
      <c r="D27" s="6"/>
      <c r="E27" s="9"/>
      <c r="F27" s="9"/>
    </row>
    <row r="28" spans="1:6" s="2" customFormat="1" ht="12.75">
      <c r="A28" s="3"/>
      <c r="D28" s="8"/>
      <c r="F28" s="8"/>
    </row>
    <row r="29" s="2" customFormat="1" ht="12.75">
      <c r="A29" s="3"/>
    </row>
    <row r="30" s="2" customFormat="1" ht="12.75">
      <c r="A30" s="3"/>
    </row>
    <row r="31" s="2" customFormat="1" ht="12.75">
      <c r="A31" s="4"/>
    </row>
    <row r="32" s="2" customFormat="1" ht="12.75">
      <c r="A32" s="4"/>
    </row>
    <row r="33" s="2" customFormat="1" ht="12.75">
      <c r="A33" s="4"/>
    </row>
    <row r="34" s="2" customFormat="1" ht="12.75">
      <c r="A34" s="4"/>
    </row>
    <row r="35" s="2" customFormat="1" ht="12.75">
      <c r="A35" s="4"/>
    </row>
    <row r="36" s="2" customFormat="1" ht="12.75">
      <c r="A36" s="4"/>
    </row>
    <row r="37" s="2" customFormat="1" ht="12.75">
      <c r="A37" s="4"/>
    </row>
    <row r="38" s="2" customFormat="1" ht="12.75">
      <c r="A38" s="4"/>
    </row>
    <row r="39" s="2" customFormat="1" ht="12.75">
      <c r="A39" s="4"/>
    </row>
    <row r="40" s="2" customFormat="1" ht="12.75">
      <c r="A40" s="4"/>
    </row>
    <row r="41" s="2" customFormat="1" ht="12.75">
      <c r="A41" s="4"/>
    </row>
    <row r="42" s="2" customFormat="1" ht="12.75">
      <c r="A42" s="4"/>
    </row>
    <row r="43" s="2" customFormat="1" ht="12.75">
      <c r="A43" s="4"/>
    </row>
    <row r="44" s="2" customFormat="1" ht="12.75">
      <c r="A44" s="4"/>
    </row>
    <row r="45" s="2" customFormat="1" ht="12.75">
      <c r="A45" s="4"/>
    </row>
    <row r="46" s="2" customFormat="1" ht="12.75">
      <c r="A46" s="4"/>
    </row>
    <row r="47" s="2" customFormat="1" ht="12.75">
      <c r="A47" s="4"/>
    </row>
    <row r="48" s="2" customFormat="1" ht="12.75">
      <c r="A48" s="4"/>
    </row>
    <row r="49" s="2" customFormat="1" ht="12.75">
      <c r="A49" s="4"/>
    </row>
    <row r="50" s="2" customFormat="1" ht="12.75">
      <c r="A50" s="4"/>
    </row>
    <row r="51" s="2" customFormat="1" ht="12.75">
      <c r="A51" s="4"/>
    </row>
    <row r="52" s="2" customFormat="1" ht="12.75">
      <c r="A52" s="4"/>
    </row>
    <row r="53" s="2" customFormat="1" ht="12.75">
      <c r="A53" s="4"/>
    </row>
    <row r="54" s="2" customFormat="1" ht="12.75">
      <c r="A54" s="4"/>
    </row>
    <row r="55" s="2" customFormat="1" ht="12.75">
      <c r="A55" s="4"/>
    </row>
    <row r="56" s="2" customFormat="1" ht="12.75">
      <c r="A56" s="4"/>
    </row>
    <row r="57" s="2" customFormat="1" ht="12.75">
      <c r="A57" s="4"/>
    </row>
    <row r="58" s="2" customFormat="1" ht="12.75">
      <c r="A58" s="4"/>
    </row>
    <row r="59" s="2" customFormat="1" ht="12.75">
      <c r="A59" s="4"/>
    </row>
    <row r="60" s="2" customFormat="1" ht="12.75">
      <c r="A60" s="4"/>
    </row>
    <row r="61" s="2" customFormat="1" ht="12.75">
      <c r="A61" s="4"/>
    </row>
    <row r="62" s="2" customFormat="1" ht="12.75">
      <c r="A62" s="4"/>
    </row>
    <row r="63" s="2" customFormat="1" ht="12.75">
      <c r="A63" s="4"/>
    </row>
  </sheetData>
  <sheetProtection/>
  <mergeCells count="19">
    <mergeCell ref="A1:F1"/>
    <mergeCell ref="B25:C25"/>
    <mergeCell ref="B2:C4"/>
    <mergeCell ref="B16:B21"/>
    <mergeCell ref="A16:A21"/>
    <mergeCell ref="A2:A4"/>
    <mergeCell ref="B9:C11"/>
    <mergeCell ref="A9:A11"/>
    <mergeCell ref="B23:C23"/>
    <mergeCell ref="B26:C26"/>
    <mergeCell ref="E25:F25"/>
    <mergeCell ref="E26:F26"/>
    <mergeCell ref="B24:F24"/>
    <mergeCell ref="B7:C7"/>
    <mergeCell ref="B8:C8"/>
    <mergeCell ref="B14:C14"/>
    <mergeCell ref="B15:C15"/>
    <mergeCell ref="C16:C18"/>
    <mergeCell ref="B22:C22"/>
  </mergeCells>
  <printOptions/>
  <pageMargins left="0.3" right="0.15" top="0.55" bottom="0.48" header="0.23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Фокина Татьяна Валерьевна</cp:lastModifiedBy>
  <cp:lastPrinted>2024-03-01T05:12:22Z</cp:lastPrinted>
  <dcterms:created xsi:type="dcterms:W3CDTF">1996-10-08T23:32:33Z</dcterms:created>
  <dcterms:modified xsi:type="dcterms:W3CDTF">2024-03-01T08:47:41Z</dcterms:modified>
  <cp:category/>
  <cp:version/>
  <cp:contentType/>
  <cp:contentStatus/>
</cp:coreProperties>
</file>